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725" windowWidth="19155" windowHeight="7215" tabRatio="844" activeTab="4"/>
  </bookViews>
  <sheets>
    <sheet name="д7-8" sheetId="36" r:id="rId1"/>
    <sheet name="м7-8" sheetId="37" r:id="rId2"/>
    <sheet name="д9-11" sheetId="43" state="hidden" r:id="rId3"/>
    <sheet name="д 9-11" sheetId="44" r:id="rId4"/>
    <sheet name="ю9-11" sheetId="39" r:id="rId5"/>
    <sheet name="д9-11 без 3 дев" sheetId="41" state="hidden" r:id="rId6"/>
    <sheet name="НЕ РЕДАКТИРОВАТЬ" sheetId="19" state="hidden" r:id="rId7"/>
  </sheets>
  <definedNames>
    <definedName name="_xlnm._FilterDatabase" localSheetId="6" hidden="1">'НЕ РЕДАКТИРОВАТЬ'!$B$2:$B$69</definedName>
    <definedName name="г2">'НЕ РЕДАКТИРОВАТЬ'!$G$2:$G$102</definedName>
    <definedName name="гим">'НЕ РЕДАКТИРОВАТЬ'!$F$2:$F$22</definedName>
    <definedName name="Гимн">'НЕ РЕДАКТИРОВАТЬ'!$G$2:$G$153</definedName>
    <definedName name="Гимнастика" localSheetId="3">#REF!</definedName>
    <definedName name="Гимнастика" localSheetId="0">#REF!</definedName>
    <definedName name="Гимнастика" localSheetId="2">#REF!</definedName>
    <definedName name="Гимнастика" localSheetId="5">#REF!</definedName>
    <definedName name="Гимнастика" localSheetId="1">#REF!</definedName>
    <definedName name="Гимнастика" localSheetId="6">'НЕ РЕДАКТИРОВАТЬ'!$F$2:$F$22</definedName>
    <definedName name="Гимнастика" localSheetId="4">#REF!</definedName>
    <definedName name="Гимнастика">#REF!</definedName>
    <definedName name="кл">'НЕ РЕДАКТИРОВАТЬ'!$C$2:$C$8</definedName>
    <definedName name="кла">'НЕ РЕДАКТИРОВАТЬ'!$C$1:$C$8</definedName>
    <definedName name="Класс" localSheetId="3">'д 9-11'!#REF!</definedName>
    <definedName name="Класс" localSheetId="0">'д7-8'!#REF!</definedName>
    <definedName name="Класс" localSheetId="2">'д9-11'!#REF!</definedName>
    <definedName name="Класс" localSheetId="5">'д9-11 без 3 дев'!#REF!</definedName>
    <definedName name="Класс" localSheetId="1">'м7-8'!#REF!</definedName>
    <definedName name="Класс" localSheetId="4">'ю9-11'!#REF!</definedName>
    <definedName name="Класс">#REF!</definedName>
    <definedName name="Классы" localSheetId="3">#REF!</definedName>
    <definedName name="Классы" localSheetId="0">#REF!</definedName>
    <definedName name="Классы" localSheetId="2">#REF!</definedName>
    <definedName name="Классы" localSheetId="5">#REF!</definedName>
    <definedName name="Классы" localSheetId="1">#REF!</definedName>
    <definedName name="Классы" localSheetId="6">'НЕ РЕДАКТИРОВАТЬ'!$C$2:$C$8</definedName>
    <definedName name="Классы" localSheetId="4">#REF!</definedName>
    <definedName name="Классы">#REF!</definedName>
    <definedName name="МАОУ_СОШ_№_1_им._Героя_Советского_Союза_В.П._Чкалова" localSheetId="3">'д 9-11'!#REF!</definedName>
    <definedName name="МАОУ_СОШ_№_1_им._Героя_Советского_Союза_В.П._Чкалова" localSheetId="0">'д7-8'!#REF!</definedName>
    <definedName name="МАОУ_СОШ_№_1_им._Героя_Советского_Союза_В.П._Чкалова" localSheetId="2">'д9-11'!#REF!</definedName>
    <definedName name="МАОУ_СОШ_№_1_им._Героя_Советского_Союза_В.П._Чкалова" localSheetId="5">'д9-11 без 3 дев'!#REF!</definedName>
    <definedName name="МАОУ_СОШ_№_1_им._Героя_Советского_Союза_В.П._Чкалова" localSheetId="1">'м7-8'!#REF!</definedName>
    <definedName name="МАОУ_СОШ_№_1_им._Героя_Советского_Союза_В.П._Чкалова" localSheetId="4">'ю9-11'!#REF!</definedName>
    <definedName name="МАОУ_СОШ_№_1_им._Героя_Советского_Союза_В.П._Чкалова">#REF!</definedName>
    <definedName name="МБОУ_ООШ_№_7" localSheetId="3">'д 9-11'!#REF!</definedName>
    <definedName name="МБОУ_ООШ_№_7" localSheetId="0">'д7-8'!#REF!</definedName>
    <definedName name="МБОУ_ООШ_№_7" localSheetId="2">'д9-11'!#REF!</definedName>
    <definedName name="МБОУ_ООШ_№_7" localSheetId="5">'д9-11 без 3 дев'!#REF!</definedName>
    <definedName name="МБОУ_ООШ_№_7" localSheetId="1">'м7-8'!#REF!</definedName>
    <definedName name="МБОУ_ООШ_№_7" localSheetId="4">'ю9-11'!#REF!</definedName>
    <definedName name="МБОУ_ООШ_№_7">#REF!</definedName>
    <definedName name="_xlnm.Print_Area" localSheetId="3">'д 9-11'!$A$1:$S$28</definedName>
    <definedName name="_xlnm.Print_Area" localSheetId="0">'д7-8'!$A$1:$S$16</definedName>
    <definedName name="_xlnm.Print_Area" localSheetId="2">'д9-11'!$A$1:$S$28</definedName>
    <definedName name="_xlnm.Print_Area" localSheetId="5">'д9-11 без 3 дев'!$A$1:$S$28</definedName>
    <definedName name="_xlnm.Print_Area" localSheetId="1">'м7-8'!$A$1:$S$15</definedName>
    <definedName name="_xlnm.Print_Area" localSheetId="4">'ю9-11'!$A$1:$S$26</definedName>
    <definedName name="Общеобразовательная_организация" localSheetId="3">'д 9-11'!#REF!</definedName>
    <definedName name="Общеобразовательная_организация" localSheetId="0">'д7-8'!#REF!</definedName>
    <definedName name="Общеобразовательная_организация" localSheetId="2">'д9-11'!#REF!</definedName>
    <definedName name="Общеобразовательная_организация" localSheetId="5">'д9-11 без 3 дев'!#REF!</definedName>
    <definedName name="Общеобразовательная_организация" localSheetId="1">'м7-8'!#REF!</definedName>
    <definedName name="Общеобразовательная_организация" localSheetId="4">'ю9-11'!#REF!</definedName>
    <definedName name="Общеобразовательная_организация">#REF!</definedName>
    <definedName name="оо">'НЕ РЕДАКТИРОВАТЬ'!$D$2:$D$68</definedName>
    <definedName name="орг">'НЕ РЕДАКТИРОВАТЬ'!$B$2:$B$69</definedName>
    <definedName name="ОУ" localSheetId="3">#REF!</definedName>
    <definedName name="ОУ" localSheetId="0">#REF!</definedName>
    <definedName name="ОУ" localSheetId="2">#REF!</definedName>
    <definedName name="ОУ" localSheetId="5">#REF!</definedName>
    <definedName name="ОУ" localSheetId="1">#REF!</definedName>
    <definedName name="ОУ" localSheetId="6">'НЕ РЕДАКТИРОВАТЬ'!$B$2:$B$69</definedName>
    <definedName name="ОУ" localSheetId="4">#REF!</definedName>
    <definedName name="ОУ">#REF!</definedName>
    <definedName name="Результат" localSheetId="3">'д 9-11'!#REF!</definedName>
    <definedName name="Результат" localSheetId="0">'д7-8'!#REF!</definedName>
    <definedName name="Результат" localSheetId="2">'д9-11'!#REF!</definedName>
    <definedName name="Результат" localSheetId="5">'д9-11 без 3 дев'!#REF!</definedName>
    <definedName name="Результат" localSheetId="1">'м7-8'!#REF!</definedName>
    <definedName name="Результат" localSheetId="4">'ю9-11'!#REF!</definedName>
    <definedName name="Результат">#REF!</definedName>
    <definedName name="Результат1" localSheetId="3">'д 9-11'!#REF!</definedName>
    <definedName name="Результат1" localSheetId="0">'д7-8'!#REF!</definedName>
    <definedName name="Результат1" localSheetId="2">'д9-11'!#REF!</definedName>
    <definedName name="Результат1" localSheetId="5">'д9-11 без 3 дев'!#REF!</definedName>
    <definedName name="Результат1" localSheetId="1">'м7-8'!#REF!</definedName>
    <definedName name="Результат1" localSheetId="4">'ю9-11'!#REF!</definedName>
    <definedName name="Результат1">#REF!</definedName>
    <definedName name="т2">'НЕ РЕДАКТИРОВАТЬ'!$E$2:$E$17</definedName>
    <definedName name="т3">'НЕ РЕДАКТИРОВАТЬ'!$E$2:$E$22</definedName>
    <definedName name="Теор" localSheetId="3">'д 9-11'!#REF!</definedName>
    <definedName name="Теор" localSheetId="0">'д7-8'!#REF!</definedName>
    <definedName name="Теор" localSheetId="2">'д9-11'!#REF!</definedName>
    <definedName name="Теор" localSheetId="5">'д9-11 без 3 дев'!#REF!</definedName>
    <definedName name="Теор" localSheetId="1">'м7-8'!#REF!</definedName>
    <definedName name="Теор" localSheetId="4">'ю9-11'!#REF!</definedName>
    <definedName name="Теор">#REF!</definedName>
    <definedName name="теор2">'НЕ РЕДАКТИРОВАТЬ'!$E$2:$E$47</definedName>
    <definedName name="Теория" localSheetId="3">'д 9-11'!#REF!</definedName>
    <definedName name="Теория" localSheetId="0">'д7-8'!#REF!</definedName>
    <definedName name="Теория" localSheetId="2">'д9-11'!#REF!</definedName>
    <definedName name="Теория" localSheetId="5">'д9-11 без 3 дев'!#REF!</definedName>
    <definedName name="Теория" localSheetId="1">'м7-8'!#REF!</definedName>
    <definedName name="Теория" localSheetId="6">'НЕ РЕДАКТИРОВАТЬ'!$E$2:$E$36</definedName>
    <definedName name="Теория" localSheetId="4">'ю9-11'!#REF!</definedName>
    <definedName name="Теория">#REF!</definedName>
    <definedName name="теория1">'НЕ РЕДАКТИРОВАТЬ'!$E$2:$E$27</definedName>
    <definedName name="Школы" localSheetId="3">'д 9-11'!#REF!</definedName>
    <definedName name="Школы" localSheetId="0">'д7-8'!#REF!</definedName>
    <definedName name="Школы" localSheetId="2">'д9-11'!#REF!</definedName>
    <definedName name="Школы" localSheetId="5">'д9-11 без 3 дев'!#REF!</definedName>
    <definedName name="Школы" localSheetId="1">'м7-8'!#REF!</definedName>
    <definedName name="Школы" localSheetId="4">'ю9-11'!#REF!</definedName>
    <definedName name="школы">'НЕ РЕДАКТИРОВАТЬ'!$D$2:$D$68</definedName>
    <definedName name="школы1">'НЕ РЕДАКТИРОВАТЬ'!$B$2:$B$69</definedName>
  </definedNames>
  <calcPr calcId="125725"/>
</workbook>
</file>

<file path=xl/calcChain.xml><?xml version="1.0" encoding="utf-8"?>
<calcChain xmlns="http://schemas.openxmlformats.org/spreadsheetml/2006/main">
  <c r="Q10" i="4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P9"/>
  <c r="N9"/>
  <c r="L9"/>
  <c r="J9"/>
  <c r="H9"/>
  <c r="Q9" l="1"/>
  <c r="R28"/>
  <c r="R11"/>
  <c r="R25"/>
  <c r="R27"/>
  <c r="R29"/>
  <c r="R24" l="1"/>
  <c r="R18"/>
  <c r="R22"/>
  <c r="R26"/>
  <c r="R30"/>
  <c r="R19"/>
  <c r="R20"/>
  <c r="R16"/>
  <c r="R14"/>
  <c r="R23"/>
  <c r="R13"/>
  <c r="R10"/>
  <c r="R21"/>
  <c r="R17"/>
  <c r="R15"/>
  <c r="R12"/>
  <c r="R9"/>
</calcChain>
</file>

<file path=xl/sharedStrings.xml><?xml version="1.0" encoding="utf-8"?>
<sst xmlns="http://schemas.openxmlformats.org/spreadsheetml/2006/main" count="630" uniqueCount="200">
  <si>
    <t>№ п/п</t>
  </si>
  <si>
    <t>Общеобразовательная организация</t>
  </si>
  <si>
    <t>Теория</t>
  </si>
  <si>
    <t>Гимнастика</t>
  </si>
  <si>
    <t>ПФК</t>
  </si>
  <si>
    <t>Легкая атлетика</t>
  </si>
  <si>
    <t>Итог</t>
  </si>
  <si>
    <t>Рейтинг</t>
  </si>
  <si>
    <t>Рез.</t>
  </si>
  <si>
    <t>Баллы</t>
  </si>
  <si>
    <t>МБОУ СОШ № 6</t>
  </si>
  <si>
    <t>МБОУ СОШ № 9</t>
  </si>
  <si>
    <t>МБОУ СОШ № 12</t>
  </si>
  <si>
    <t>МБОУ СОШ № 13</t>
  </si>
  <si>
    <t>МБОУ СОШ № 16</t>
  </si>
  <si>
    <t>МБОУ СОШ № 23</t>
  </si>
  <si>
    <t>МБОУ СОШ № 29</t>
  </si>
  <si>
    <t>МБОУ СОШ № 30</t>
  </si>
  <si>
    <t>МБОУ СОШ № 32</t>
  </si>
  <si>
    <t>МБОУ СОШ № 33</t>
  </si>
  <si>
    <t>МБОУ СОШ № 38</t>
  </si>
  <si>
    <t>МБОУ СОШ № 39</t>
  </si>
  <si>
    <t>МБОУ СОШ № 43</t>
  </si>
  <si>
    <t>МБОУ СОШ № 44</t>
  </si>
  <si>
    <t>МБОУ СОШ № 46</t>
  </si>
  <si>
    <t xml:space="preserve">МБОУ СОШ № 47 </t>
  </si>
  <si>
    <t>МБОУ СОШ № 52</t>
  </si>
  <si>
    <t>МБОУ СОШ № 56</t>
  </si>
  <si>
    <t>МБОУ СОШ № 58</t>
  </si>
  <si>
    <t>МБОУ СОШ № 62</t>
  </si>
  <si>
    <t>МБОУ СОШ № 63</t>
  </si>
  <si>
    <t xml:space="preserve">МБОУ СОШ № 67 </t>
  </si>
  <si>
    <t>МБОУ СОШ № 68</t>
  </si>
  <si>
    <t>МБОУ СОШ № 70</t>
  </si>
  <si>
    <t>МБОУ СОШ № 72</t>
  </si>
  <si>
    <t>МБОУ СОШ № 76</t>
  </si>
  <si>
    <t>МБОУ СОШ № 83</t>
  </si>
  <si>
    <t>МБОУ СОШ № 85</t>
  </si>
  <si>
    <t>МБОУ СОШ № 87</t>
  </si>
  <si>
    <t>МБОУ гимназия № 1</t>
  </si>
  <si>
    <t>МБОУ гимназия № 5</t>
  </si>
  <si>
    <t>МАОУ гимназия № 6</t>
  </si>
  <si>
    <t>МБОУ гимназия № 7</t>
  </si>
  <si>
    <t>МБОУ гимназия № 8</t>
  </si>
  <si>
    <t>МБОУ СОШ № 1 п. Березовка</t>
  </si>
  <si>
    <t>МБОУ СОШ № 2 п. Березовка</t>
  </si>
  <si>
    <t>МБОУ СОШ № 15</t>
  </si>
  <si>
    <t>МБОУ СОШ № 24</t>
  </si>
  <si>
    <t>МБОУ СОШ № 49</t>
  </si>
  <si>
    <t>МАОУ МПЛ</t>
  </si>
  <si>
    <t>МАОУ гимназия восточных языков № 4</t>
  </si>
  <si>
    <t>МБОУ кадетская школа № 1</t>
  </si>
  <si>
    <t>МАОУ ЛИТ</t>
  </si>
  <si>
    <t>МАОУ СОШ № 35</t>
  </si>
  <si>
    <t>МАОУ "СШ № 27"</t>
  </si>
  <si>
    <t>МАОУ "СШ № 37"</t>
  </si>
  <si>
    <t>МАОУ "СШ № 10"</t>
  </si>
  <si>
    <t>МАОУ "СШ № 19"</t>
  </si>
  <si>
    <t>МАОУ "СШ № 1"</t>
  </si>
  <si>
    <t>МАОУ "СШ № 3"</t>
  </si>
  <si>
    <t>МАОУ "СШ "Успех"</t>
  </si>
  <si>
    <t>МБОУ СОШ № 11 с УИОП</t>
  </si>
  <si>
    <t>МАОУ "СШ № 26"</t>
  </si>
  <si>
    <t>МАОУ "СШ № 40"</t>
  </si>
  <si>
    <t>МАОУ "СШ № 41"</t>
  </si>
  <si>
    <t>МАОУ "СШ № 51"</t>
  </si>
  <si>
    <t>МАОУ "СШ № 66"</t>
  </si>
  <si>
    <t>МАОУ СОШ № 77</t>
  </si>
  <si>
    <t>МАОУ "СШ № 80" с УИОП</t>
  </si>
  <si>
    <t>МБОУ лицей "Вектор"</t>
  </si>
  <si>
    <t>МБОУ лицей "РИТМ"</t>
  </si>
  <si>
    <t>МАОУ лицей "Ступени"</t>
  </si>
  <si>
    <t>МАОУ "Математический лицей"</t>
  </si>
  <si>
    <t>МАОУ "Полиитехнический лицей"</t>
  </si>
  <si>
    <t>МАОУ "ВМЛ"</t>
  </si>
  <si>
    <t>МАОУ "Гимназия № 3"</t>
  </si>
  <si>
    <t>МАОУ "Экономическая гимназия"</t>
  </si>
  <si>
    <t>Класс</t>
  </si>
  <si>
    <r>
      <t xml:space="preserve">ФИО педагога </t>
    </r>
    <r>
      <rPr>
        <b/>
        <u/>
        <sz val="11"/>
        <color theme="1"/>
        <rFont val="Calibri"/>
        <family val="2"/>
        <charset val="204"/>
        <scheme val="minor"/>
      </rPr>
      <t>(полностью)</t>
    </r>
  </si>
  <si>
    <r>
      <t xml:space="preserve">Рез. </t>
    </r>
    <r>
      <rPr>
        <b/>
        <u/>
        <sz val="11"/>
        <color theme="1"/>
        <rFont val="Calibri"/>
        <family val="2"/>
        <charset val="204"/>
        <scheme val="minor"/>
      </rPr>
      <t>(сек.)</t>
    </r>
  </si>
  <si>
    <r>
      <t xml:space="preserve">Дата рождения </t>
    </r>
    <r>
      <rPr>
        <b/>
        <u/>
        <sz val="11"/>
        <color theme="1"/>
        <rFont val="Calibri"/>
        <family val="2"/>
        <charset val="204"/>
        <scheme val="minor"/>
      </rPr>
      <t>(ДД.ММ.ГГ.)</t>
    </r>
  </si>
  <si>
    <r>
      <t>ФИО</t>
    </r>
    <r>
      <rPr>
        <b/>
        <u/>
        <sz val="11"/>
        <color theme="1"/>
        <rFont val="Calibri"/>
        <family val="2"/>
        <charset val="204"/>
        <scheme val="minor"/>
      </rPr>
      <t xml:space="preserve"> (полностью)</t>
    </r>
  </si>
  <si>
    <t xml:space="preserve">Итоговый протокол школьного этапа Всероссийской олимпиады школьников по физической культуре. </t>
  </si>
  <si>
    <t>Девушки 9 классы.</t>
  </si>
  <si>
    <t>Призер</t>
  </si>
  <si>
    <t>Победитель</t>
  </si>
  <si>
    <t>Участник</t>
  </si>
  <si>
    <t>Кузнецов Павел Васильевич</t>
  </si>
  <si>
    <t>Чеплинская Диана Алексеевна</t>
  </si>
  <si>
    <t>Сухинина Анастасия Павловна</t>
  </si>
  <si>
    <t>Вернохай Вероника Николаевна</t>
  </si>
  <si>
    <t>Писарева Екатерина Олеговна</t>
  </si>
  <si>
    <t>Высоцкая Анастасия Вадимовна</t>
  </si>
  <si>
    <t>22.12.2003.</t>
  </si>
  <si>
    <t>Иконников Евгений Михайлович</t>
  </si>
  <si>
    <t>Пинчук Ева Сергеевна</t>
  </si>
  <si>
    <t>23.03.2000.</t>
  </si>
  <si>
    <t>Мазалова Галина Анатольевна.</t>
  </si>
  <si>
    <t>Соловей Василий Сергеевич</t>
  </si>
  <si>
    <t>Грунская Екатерина Леонидовна</t>
  </si>
  <si>
    <t>Коваленко Ольга Ивановна</t>
  </si>
  <si>
    <t>Кривошеева Екатерина Олеговна</t>
  </si>
  <si>
    <t xml:space="preserve">Башуров Илья Сергеевич </t>
  </si>
  <si>
    <t>Коршунов Ростислав Викторович</t>
  </si>
  <si>
    <t>Клименко Степан Артемович</t>
  </si>
  <si>
    <t>Ефремова ирина Алексеевна</t>
  </si>
  <si>
    <t>Авдеева Светлана Александровна</t>
  </si>
  <si>
    <t>Жданова Светлана Анатольевна</t>
  </si>
  <si>
    <t>Желудкова Елизавета Алексеевна</t>
  </si>
  <si>
    <t>Мурачёва Татьяна Степановна</t>
  </si>
  <si>
    <t>Стельмах Татьяна Сергеевна</t>
  </si>
  <si>
    <t>Кузина Галина Александровна</t>
  </si>
  <si>
    <t>Мезенцев Денис Вячеславович</t>
  </si>
  <si>
    <t>Чистякова Светлана Николаевна</t>
  </si>
  <si>
    <t>Гераськина Анна Сергеевна</t>
  </si>
  <si>
    <t>Черкасов Станислав Михайлович</t>
  </si>
  <si>
    <t>Заверталюк Эдуард Викторович</t>
  </si>
  <si>
    <t>Кондратюк Марина Александровна</t>
  </si>
  <si>
    <t>Бирюкова Светлана Валериевна</t>
  </si>
  <si>
    <t>Пазникова Анастасия Денисовна</t>
  </si>
  <si>
    <t>Турищев Алексей Александрович</t>
  </si>
  <si>
    <t>Фаррахова Юлия Павловна</t>
  </si>
  <si>
    <t>Апрелько Антон Евгеньевич</t>
  </si>
  <si>
    <t>Довбыш Николай Алексеевич</t>
  </si>
  <si>
    <t>Баркова Виктория Максимовна</t>
  </si>
  <si>
    <t>Якимова Юлия Александровна</t>
  </si>
  <si>
    <t>Шестакова Ирина Николаевна</t>
  </si>
  <si>
    <t>Гуськова Анастасия Вячеславовна</t>
  </si>
  <si>
    <t>Рахматулин Вадим Юрьевич</t>
  </si>
  <si>
    <t>Беликов Евгений Олегович</t>
  </si>
  <si>
    <t>Мереуца Диана Георгиевна</t>
  </si>
  <si>
    <t>Писарев Артур Вячеславович</t>
  </si>
  <si>
    <t>Беликоа евгений Олегович</t>
  </si>
  <si>
    <t>Шабров Вадим Русланович</t>
  </si>
  <si>
    <t>04,01.2002</t>
  </si>
  <si>
    <t>Берестенникова Татьяна Андреевна</t>
  </si>
  <si>
    <t>Закоморина Елизавета Владимировна</t>
  </si>
  <si>
    <t>Янин Александр Алексеевич</t>
  </si>
  <si>
    <t>Тыщенко Елизавета Викторовна</t>
  </si>
  <si>
    <t>Ним Вероника Олеговна</t>
  </si>
  <si>
    <t>Архипова Наталья Федоровна</t>
  </si>
  <si>
    <t>Лазарев Никита Евгеньевич</t>
  </si>
  <si>
    <t>Филягин Иван Васильевич</t>
  </si>
  <si>
    <t>Иванова София Артуровна</t>
  </si>
  <si>
    <t>Потапов Евгений Анатольевич</t>
  </si>
  <si>
    <t xml:space="preserve">Фельдман София Сергеевна </t>
  </si>
  <si>
    <t xml:space="preserve">Гребенюк Татьяна Ивановна </t>
  </si>
  <si>
    <t xml:space="preserve">Гончарова Полина Константиновна </t>
  </si>
  <si>
    <t>Фокина Анна Львовна</t>
  </si>
  <si>
    <t>Муштаков Евгений Владимирович</t>
  </si>
  <si>
    <t>Чусовитина Дарья Константиновна</t>
  </si>
  <si>
    <t>Кузнецов Егор Сергеевич</t>
  </si>
  <si>
    <t>Малышева Наталья Дмитриевна</t>
  </si>
  <si>
    <t>Дзен Милена Николаевна</t>
  </si>
  <si>
    <t>КГАОУ "Краевой центр образования"</t>
  </si>
  <si>
    <t>Кузнецова Алёна Александровна</t>
  </si>
  <si>
    <t>Белоус Егор Игоревич</t>
  </si>
  <si>
    <t>Воробьев Ярослав Олегович</t>
  </si>
  <si>
    <t>Митина Екатерина Евгеньевна</t>
  </si>
  <si>
    <t>Щетинина Ангелина Игоревна</t>
  </si>
  <si>
    <t>Дыбский Денис Максимович</t>
  </si>
  <si>
    <t>Сулкин Максим Витальевич</t>
  </si>
  <si>
    <t>Бартош Никита Денисович</t>
  </si>
  <si>
    <t>Дудкина Инга Геннадьевна</t>
  </si>
  <si>
    <t>Шишкина Наталья Александровна</t>
  </si>
  <si>
    <t>Кузьмин Евгений Валерьевич</t>
  </si>
  <si>
    <t>Ефременко Юлия Вячеславовна</t>
  </si>
  <si>
    <t>Поляков Сергей Андреевич</t>
  </si>
  <si>
    <t>Шишикина Наталья Александровна</t>
  </si>
  <si>
    <t>Прядохин Павел Андреевич</t>
  </si>
  <si>
    <t>Корзова Дарья Константиновна</t>
  </si>
  <si>
    <t>Токайская Ирина Владимировна</t>
  </si>
  <si>
    <t>Фельдман Глеб Александрович</t>
  </si>
  <si>
    <t>Кондрашов Захарий Андреевич</t>
  </si>
  <si>
    <t>Мельник Анатолий Владимирович</t>
  </si>
  <si>
    <t>Субботин Михаил Максимович</t>
  </si>
  <si>
    <t>Тимощук Михаил Александрович</t>
  </si>
  <si>
    <t>Долматова Ева Романовна</t>
  </si>
  <si>
    <t>Кузьменко Лариса Юрьевна</t>
  </si>
  <si>
    <t>Стародуб Андрей Алексеевич</t>
  </si>
  <si>
    <t>Ор Авнер</t>
  </si>
  <si>
    <t>Девочки 7-8 классы.</t>
  </si>
  <si>
    <t>Горшкова Вероника Юрьевна</t>
  </si>
  <si>
    <t>Баскетбол</t>
  </si>
  <si>
    <t>Мальчики 7-8 классы.</t>
  </si>
  <si>
    <t>Юноши 9-11 классы.</t>
  </si>
  <si>
    <t>Лемешев Вадим Александрович</t>
  </si>
  <si>
    <t>Долгорук Елизавета Вадимовна</t>
  </si>
  <si>
    <t>МБОУ СОШ № 37</t>
  </si>
  <si>
    <t>Королева Виктория Станиславовна</t>
  </si>
  <si>
    <t>Шарова Ксения Александровна</t>
  </si>
  <si>
    <t>Новикова Магдалина Андреевна</t>
  </si>
  <si>
    <t>н/ф</t>
  </si>
  <si>
    <t>Девушки 9-11 классы.</t>
  </si>
  <si>
    <t>Иванова Софья Артуровна</t>
  </si>
  <si>
    <t xml:space="preserve"> </t>
  </si>
  <si>
    <t>Власов Антон Викторович</t>
  </si>
  <si>
    <t>Ноздрачев Дмитрий Константинович</t>
  </si>
  <si>
    <t>Горелик Дарья Ивановна</t>
  </si>
  <si>
    <t>Баженова Татьяна Анатольевна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</si>
</sst>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type="path">
        <stop position="0">
          <color theme="0"/>
        </stop>
        <stop position="1">
          <color theme="0" tint="-5.0965910824915313E-2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3" borderId="2">
      <alignment horizontal="left" vertical="center" wrapText="1"/>
    </xf>
    <xf numFmtId="0" fontId="3" fillId="4" borderId="12">
      <alignment horizontal="center" vertical="center" wrapText="1"/>
    </xf>
  </cellStyleXfs>
  <cellXfs count="4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14" fontId="0" fillId="2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4" xfId="0" applyFont="1" applyFill="1" applyBorder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Стиль Кнопка" xfId="2"/>
  </cellStyles>
  <dxfs count="96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9" defaultPivotStyle="PivotStyleLight16"/>
  <colors>
    <mruColors>
      <color rgb="FFECDEFA"/>
      <color rgb="FFE6D4F8"/>
      <color rgb="FFE0FCEF"/>
      <color rgb="FFCAFAE4"/>
      <color rgb="FFA9F7D4"/>
      <color rgb="FFFAFDD3"/>
      <color rgb="FFF6FBB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17"/>
  <sheetViews>
    <sheetView zoomScale="80" zoomScaleNormal="80" zoomScaleSheetLayoutView="80" zoomScalePageLayoutView="60" workbookViewId="0">
      <pane xSplit="3" ySplit="8" topLeftCell="D9" activePane="bottomRight" state="frozen"/>
      <selection activeCell="B2" sqref="B2:S2"/>
      <selection pane="topRight" activeCell="B2" sqref="B2:S2"/>
      <selection pane="bottomLeft" activeCell="B2" sqref="B2:S2"/>
      <selection pane="bottomRight" activeCell="B4" sqref="B4:S4"/>
    </sheetView>
  </sheetViews>
  <sheetFormatPr defaultRowHeight="15"/>
  <cols>
    <col min="1" max="2" width="4.7109375" style="18" customWidth="1"/>
    <col min="3" max="3" width="23" style="17" customWidth="1"/>
    <col min="4" max="4" width="24" style="18" customWidth="1"/>
    <col min="5" max="5" width="6.5703125" style="18" customWidth="1"/>
    <col min="6" max="6" width="13.85546875" style="18" hidden="1" customWidth="1"/>
    <col min="7" max="9" width="9.140625" style="18" customWidth="1"/>
    <col min="10" max="10" width="9.28515625" style="18" bestFit="1" customWidth="1"/>
    <col min="11" max="11" width="9.140625" style="18"/>
    <col min="12" max="12" width="9.7109375" style="18" bestFit="1" customWidth="1"/>
    <col min="13" max="13" width="0" style="18" hidden="1" customWidth="1"/>
    <col min="14" max="14" width="9.7109375" style="18" hidden="1" customWidth="1"/>
    <col min="15" max="15" width="9.140625" style="18"/>
    <col min="16" max="17" width="9.7109375" style="18" customWidth="1"/>
    <col min="18" max="18" width="11.85546875" style="18" customWidth="1"/>
    <col min="19" max="19" width="18.28515625" style="17" customWidth="1"/>
    <col min="20" max="26" width="9.140625" style="18"/>
    <col min="27" max="27" width="9.140625" style="18" customWidth="1"/>
    <col min="28" max="16384" width="9.140625" style="18"/>
  </cols>
  <sheetData>
    <row r="1" spans="1:19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>
      <c r="A2" s="15"/>
      <c r="B2" s="37" t="s">
        <v>82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:19">
      <c r="B4" s="38" t="s">
        <v>181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15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</row>
    <row r="6" spans="1:19">
      <c r="A6" s="15"/>
      <c r="B6" s="30" t="s">
        <v>0</v>
      </c>
      <c r="C6" s="30" t="s">
        <v>81</v>
      </c>
      <c r="D6" s="35" t="s">
        <v>1</v>
      </c>
      <c r="E6" s="35" t="s">
        <v>77</v>
      </c>
      <c r="F6" s="35" t="s">
        <v>80</v>
      </c>
      <c r="G6" s="44" t="s">
        <v>2</v>
      </c>
      <c r="H6" s="32"/>
      <c r="I6" s="45" t="s">
        <v>3</v>
      </c>
      <c r="J6" s="46"/>
      <c r="K6" s="47" t="s">
        <v>183</v>
      </c>
      <c r="L6" s="46"/>
      <c r="M6" s="45" t="s">
        <v>4</v>
      </c>
      <c r="N6" s="48"/>
      <c r="O6" s="45" t="s">
        <v>5</v>
      </c>
      <c r="P6" s="46"/>
      <c r="Q6" s="3" t="s">
        <v>6</v>
      </c>
      <c r="R6" s="30" t="s">
        <v>7</v>
      </c>
      <c r="S6" s="30" t="s">
        <v>78</v>
      </c>
    </row>
    <row r="7" spans="1:19" ht="15" customHeight="1">
      <c r="A7" s="15"/>
      <c r="B7" s="39"/>
      <c r="C7" s="40"/>
      <c r="D7" s="39"/>
      <c r="E7" s="41"/>
      <c r="F7" s="42"/>
      <c r="G7" s="35" t="s">
        <v>8</v>
      </c>
      <c r="H7" s="32" t="s">
        <v>9</v>
      </c>
      <c r="I7" s="35" t="s">
        <v>8</v>
      </c>
      <c r="J7" s="30" t="s">
        <v>9</v>
      </c>
      <c r="K7" s="35" t="s">
        <v>79</v>
      </c>
      <c r="L7" s="30" t="s">
        <v>9</v>
      </c>
      <c r="M7" s="30" t="s">
        <v>79</v>
      </c>
      <c r="N7" s="30" t="s">
        <v>9</v>
      </c>
      <c r="O7" s="32" t="s">
        <v>79</v>
      </c>
      <c r="P7" s="30" t="s">
        <v>9</v>
      </c>
      <c r="Q7" s="32" t="s">
        <v>9</v>
      </c>
      <c r="R7" s="39"/>
      <c r="S7" s="39"/>
    </row>
    <row r="8" spans="1:19">
      <c r="A8" s="15"/>
      <c r="B8" s="34"/>
      <c r="C8" s="31"/>
      <c r="D8" s="39"/>
      <c r="E8" s="36"/>
      <c r="F8" s="43"/>
      <c r="G8" s="36"/>
      <c r="H8" s="33"/>
      <c r="I8" s="36"/>
      <c r="J8" s="34"/>
      <c r="K8" s="36"/>
      <c r="L8" s="34"/>
      <c r="M8" s="31"/>
      <c r="N8" s="31"/>
      <c r="O8" s="33"/>
      <c r="P8" s="34"/>
      <c r="Q8" s="33"/>
      <c r="R8" s="34"/>
      <c r="S8" s="34"/>
    </row>
    <row r="9" spans="1:19" ht="30">
      <c r="A9" s="15"/>
      <c r="B9" s="3">
        <v>1</v>
      </c>
      <c r="C9" s="10" t="s">
        <v>182</v>
      </c>
      <c r="D9" s="6" t="s">
        <v>16</v>
      </c>
      <c r="E9" s="11">
        <v>8</v>
      </c>
      <c r="F9" s="12"/>
      <c r="G9" s="23">
        <v>17</v>
      </c>
      <c r="H9" s="4">
        <v>13.421052631578947</v>
      </c>
      <c r="I9" s="24">
        <v>9.3000000000000007</v>
      </c>
      <c r="J9" s="4">
        <v>23.250000000000004</v>
      </c>
      <c r="K9" s="24">
        <v>39.25</v>
      </c>
      <c r="L9" s="4">
        <v>20</v>
      </c>
      <c r="M9" s="24"/>
      <c r="N9" s="4" t="e">
        <v>#DIV/0!</v>
      </c>
      <c r="O9" s="24">
        <v>103.5</v>
      </c>
      <c r="P9" s="4">
        <v>24.661835748792271</v>
      </c>
      <c r="Q9" s="5">
        <v>81.332888380371216</v>
      </c>
      <c r="R9" s="25" t="s">
        <v>85</v>
      </c>
      <c r="S9" s="26" t="s">
        <v>199</v>
      </c>
    </row>
    <row r="10" spans="1:19" ht="30">
      <c r="B10" s="3">
        <v>2</v>
      </c>
      <c r="C10" s="10" t="s">
        <v>150</v>
      </c>
      <c r="D10" s="6" t="s">
        <v>41</v>
      </c>
      <c r="E10" s="11">
        <v>6</v>
      </c>
      <c r="F10" s="12">
        <v>38366</v>
      </c>
      <c r="G10" s="23">
        <v>18.5</v>
      </c>
      <c r="H10" s="4">
        <v>14.605263157894736</v>
      </c>
      <c r="I10" s="24">
        <v>8.5</v>
      </c>
      <c r="J10" s="4">
        <v>21.25</v>
      </c>
      <c r="K10" s="24">
        <v>42.5</v>
      </c>
      <c r="L10" s="4">
        <v>18.470588235294116</v>
      </c>
      <c r="M10" s="24"/>
      <c r="N10" s="4" t="e">
        <v>#DIV/0!</v>
      </c>
      <c r="O10" s="24">
        <v>102.1</v>
      </c>
      <c r="P10" s="4">
        <v>25</v>
      </c>
      <c r="Q10" s="5">
        <v>79.325851393188856</v>
      </c>
      <c r="R10" s="25" t="s">
        <v>84</v>
      </c>
      <c r="S10" s="13" t="s">
        <v>148</v>
      </c>
    </row>
    <row r="11" spans="1:19" ht="30">
      <c r="B11" s="3">
        <v>3</v>
      </c>
      <c r="C11" s="10" t="s">
        <v>152</v>
      </c>
      <c r="D11" s="6" t="s">
        <v>41</v>
      </c>
      <c r="E11" s="11">
        <v>8</v>
      </c>
      <c r="F11" s="12">
        <v>37715</v>
      </c>
      <c r="G11" s="23">
        <v>21.5</v>
      </c>
      <c r="H11" s="4">
        <v>16.973684210526315</v>
      </c>
      <c r="I11" s="24">
        <v>8.9</v>
      </c>
      <c r="J11" s="4">
        <v>22.25</v>
      </c>
      <c r="K11" s="24">
        <v>53.5</v>
      </c>
      <c r="L11" s="4">
        <v>14.672897196261681</v>
      </c>
      <c r="M11" s="24"/>
      <c r="N11" s="4" t="e">
        <v>#DIV/0!</v>
      </c>
      <c r="O11" s="24">
        <v>109.2</v>
      </c>
      <c r="P11" s="4">
        <v>23.374542124542124</v>
      </c>
      <c r="Q11" s="5">
        <v>77.271123531330119</v>
      </c>
      <c r="R11" s="25" t="s">
        <v>84</v>
      </c>
      <c r="S11" s="13" t="s">
        <v>149</v>
      </c>
    </row>
    <row r="12" spans="1:19" ht="45">
      <c r="B12" s="3">
        <v>4</v>
      </c>
      <c r="C12" s="10" t="s">
        <v>119</v>
      </c>
      <c r="D12" s="6" t="s">
        <v>67</v>
      </c>
      <c r="E12" s="11">
        <v>6</v>
      </c>
      <c r="F12" s="12">
        <v>38349</v>
      </c>
      <c r="G12" s="23">
        <v>20.25</v>
      </c>
      <c r="H12" s="4">
        <v>15.986842105263158</v>
      </c>
      <c r="I12" s="24">
        <v>8.4</v>
      </c>
      <c r="J12" s="4">
        <v>21</v>
      </c>
      <c r="K12" s="24">
        <v>61.7</v>
      </c>
      <c r="L12" s="4">
        <v>12.72285251215559</v>
      </c>
      <c r="M12" s="24"/>
      <c r="N12" s="4" t="e">
        <v>#DIV/0!</v>
      </c>
      <c r="O12" s="24">
        <v>109.8</v>
      </c>
      <c r="P12" s="4">
        <v>23.246812386156648</v>
      </c>
      <c r="Q12" s="5">
        <v>72.956507003575396</v>
      </c>
      <c r="R12" s="25" t="s">
        <v>84</v>
      </c>
      <c r="S12" s="13" t="s">
        <v>118</v>
      </c>
    </row>
    <row r="13" spans="1:19" ht="45">
      <c r="B13" s="3">
        <v>5</v>
      </c>
      <c r="C13" s="10" t="s">
        <v>92</v>
      </c>
      <c r="D13" s="6" t="s">
        <v>46</v>
      </c>
      <c r="E13" s="11">
        <v>7</v>
      </c>
      <c r="F13" s="12" t="s">
        <v>93</v>
      </c>
      <c r="G13" s="23">
        <v>15.5</v>
      </c>
      <c r="H13" s="4">
        <v>12.236842105263158</v>
      </c>
      <c r="I13" s="24">
        <v>7.8</v>
      </c>
      <c r="J13" s="4">
        <v>19.5</v>
      </c>
      <c r="K13" s="24">
        <v>49.4</v>
      </c>
      <c r="L13" s="4">
        <v>15.890688259109313</v>
      </c>
      <c r="M13" s="24"/>
      <c r="N13" s="4" t="e">
        <v>#DIV/0!</v>
      </c>
      <c r="O13" s="24">
        <v>103</v>
      </c>
      <c r="P13" s="4">
        <v>24.781553398058254</v>
      </c>
      <c r="Q13" s="5">
        <v>72.409083762430726</v>
      </c>
      <c r="R13" s="25" t="s">
        <v>84</v>
      </c>
      <c r="S13" s="13" t="s">
        <v>94</v>
      </c>
    </row>
    <row r="14" spans="1:19" ht="30">
      <c r="B14" s="3">
        <v>6</v>
      </c>
      <c r="C14" s="10" t="s">
        <v>153</v>
      </c>
      <c r="D14" s="6" t="s">
        <v>41</v>
      </c>
      <c r="E14" s="11">
        <v>8</v>
      </c>
      <c r="F14" s="12">
        <v>37710</v>
      </c>
      <c r="G14" s="23">
        <v>20.5</v>
      </c>
      <c r="H14" s="4">
        <v>16.184210526315791</v>
      </c>
      <c r="I14" s="24">
        <v>8.6999999999999993</v>
      </c>
      <c r="J14" s="4">
        <v>21.749999999999996</v>
      </c>
      <c r="K14" s="24">
        <v>71.180000000000007</v>
      </c>
      <c r="L14" s="4">
        <v>11.028378758078111</v>
      </c>
      <c r="M14" s="24"/>
      <c r="N14" s="4" t="e">
        <v>#DIV/0!</v>
      </c>
      <c r="O14" s="24">
        <v>117.6</v>
      </c>
      <c r="P14" s="4">
        <v>21.704931972789115</v>
      </c>
      <c r="Q14" s="5">
        <v>70.667521257183012</v>
      </c>
      <c r="R14" s="25" t="s">
        <v>86</v>
      </c>
      <c r="S14" s="13" t="s">
        <v>149</v>
      </c>
    </row>
    <row r="15" spans="1:19" ht="45">
      <c r="B15" s="3">
        <v>7</v>
      </c>
      <c r="C15" s="10" t="s">
        <v>114</v>
      </c>
      <c r="D15" s="6" t="s">
        <v>23</v>
      </c>
      <c r="E15" s="11">
        <v>7</v>
      </c>
      <c r="F15" s="12">
        <v>38255</v>
      </c>
      <c r="G15" s="23">
        <v>17.5</v>
      </c>
      <c r="H15" s="4">
        <v>13.815789473684211</v>
      </c>
      <c r="I15" s="24">
        <v>7.7</v>
      </c>
      <c r="J15" s="4">
        <v>19.25</v>
      </c>
      <c r="K15" s="24">
        <v>66.150000000000006</v>
      </c>
      <c r="L15" s="4">
        <v>11.866969009826152</v>
      </c>
      <c r="M15" s="24"/>
      <c r="N15" s="4" t="e">
        <v>#DIV/0!</v>
      </c>
      <c r="O15" s="24">
        <v>113.2</v>
      </c>
      <c r="P15" s="4">
        <v>22.548586572438161</v>
      </c>
      <c r="Q15" s="5">
        <v>67.481345055948523</v>
      </c>
      <c r="R15" s="25" t="s">
        <v>86</v>
      </c>
      <c r="S15" s="13" t="s">
        <v>115</v>
      </c>
    </row>
    <row r="16" spans="1:19" ht="30">
      <c r="B16" s="3">
        <v>8</v>
      </c>
      <c r="C16" s="10" t="s">
        <v>127</v>
      </c>
      <c r="D16" s="6" t="s">
        <v>44</v>
      </c>
      <c r="E16" s="11">
        <v>8</v>
      </c>
      <c r="F16" s="12">
        <v>37837</v>
      </c>
      <c r="G16" s="23">
        <v>13.25</v>
      </c>
      <c r="H16" s="4">
        <v>10.460526315789474</v>
      </c>
      <c r="I16" s="24">
        <v>8.3000000000000007</v>
      </c>
      <c r="J16" s="4">
        <v>20.750000000000004</v>
      </c>
      <c r="K16" s="24">
        <v>57.9</v>
      </c>
      <c r="L16" s="4">
        <v>13.557858376511227</v>
      </c>
      <c r="M16" s="24"/>
      <c r="N16" s="4" t="e">
        <v>#DIV/0!</v>
      </c>
      <c r="O16" s="24">
        <v>111.1</v>
      </c>
      <c r="P16" s="4">
        <v>22.974797479747977</v>
      </c>
      <c r="Q16" s="5">
        <v>67.743182172048691</v>
      </c>
      <c r="R16" s="25" t="s">
        <v>86</v>
      </c>
      <c r="S16" s="13" t="s">
        <v>126</v>
      </c>
    </row>
    <row r="17" spans="2:19" ht="30">
      <c r="B17" s="3">
        <v>9</v>
      </c>
      <c r="C17" s="10" t="s">
        <v>99</v>
      </c>
      <c r="D17" s="6" t="s">
        <v>15</v>
      </c>
      <c r="E17" s="11">
        <v>7</v>
      </c>
      <c r="F17" s="12">
        <v>38244</v>
      </c>
      <c r="G17" s="23">
        <v>16</v>
      </c>
      <c r="H17" s="4">
        <v>12.631578947368421</v>
      </c>
      <c r="I17" s="24">
        <v>7.1</v>
      </c>
      <c r="J17" s="4">
        <v>17.75</v>
      </c>
      <c r="K17" s="24">
        <v>75.45</v>
      </c>
      <c r="L17" s="4">
        <v>10.404241219350563</v>
      </c>
      <c r="M17" s="24"/>
      <c r="N17" s="4" t="e">
        <v>#DIV/0!</v>
      </c>
      <c r="O17" s="24">
        <v>126.9</v>
      </c>
      <c r="P17" s="4">
        <v>20.114263199369582</v>
      </c>
      <c r="Q17" s="5">
        <v>60.900083366088566</v>
      </c>
      <c r="R17" s="25" t="s">
        <v>86</v>
      </c>
      <c r="S17" s="13" t="s">
        <v>98</v>
      </c>
    </row>
  </sheetData>
  <sheetProtection password="CC47" sheet="1" formatCells="0" formatColumns="0" formatRows="0" insertColumns="0" insertRows="0" insertHyperlinks="0" deleteColumns="0" deleteRows="0" sort="0" autoFilter="0" pivotTables="0"/>
  <sortState ref="C9:S17">
    <sortCondition descending="1" ref="Q9:Q17"/>
  </sortState>
  <mergeCells count="25">
    <mergeCell ref="B2:S2"/>
    <mergeCell ref="B4:S4"/>
    <mergeCell ref="B6:B8"/>
    <mergeCell ref="C6:C8"/>
    <mergeCell ref="D6:D8"/>
    <mergeCell ref="E6:E8"/>
    <mergeCell ref="F6:F8"/>
    <mergeCell ref="G6:H6"/>
    <mergeCell ref="I6:J6"/>
    <mergeCell ref="K6:L6"/>
    <mergeCell ref="M6:N6"/>
    <mergeCell ref="O6:P6"/>
    <mergeCell ref="R6:R8"/>
    <mergeCell ref="S6:S8"/>
    <mergeCell ref="G7:G8"/>
    <mergeCell ref="H7:H8"/>
    <mergeCell ref="N7:N8"/>
    <mergeCell ref="O7:O8"/>
    <mergeCell ref="P7:P8"/>
    <mergeCell ref="Q7:Q8"/>
    <mergeCell ref="I7:I8"/>
    <mergeCell ref="J7:J8"/>
    <mergeCell ref="K7:K8"/>
    <mergeCell ref="L7:L8"/>
    <mergeCell ref="M7:M8"/>
  </mergeCells>
  <conditionalFormatting sqref="Q9:Q17">
    <cfRule type="containsText" dxfId="95" priority="46" operator="containsText" text="Призер">
      <formula>NOT(ISERROR(SEARCH("Призер",Q9)))</formula>
    </cfRule>
    <cfRule type="containsText" dxfId="94" priority="47" operator="containsText" text="Победитель">
      <formula>NOT(ISERROR(SEARCH("Победитель",Q9)))</formula>
    </cfRule>
  </conditionalFormatting>
  <conditionalFormatting sqref="R9:R17">
    <cfRule type="containsText" dxfId="93" priority="40" operator="containsText" text="Призер">
      <formula>NOT(ISERROR(SEARCH("Призер",R9)))</formula>
    </cfRule>
    <cfRule type="containsText" dxfId="92" priority="41" operator="containsText" text="Победитель">
      <formula>NOT(ISERROR(SEARCH("Победитель",R9)))</formula>
    </cfRule>
    <cfRule type="containsText" dxfId="91" priority="42" operator="containsText" text="Призер">
      <formula>NOT(ISERROR(SEARCH("Призер",R9)))</formula>
    </cfRule>
    <cfRule type="containsText" dxfId="90" priority="43" operator="containsText" text="Победитель">
      <formula>NOT(ISERROR(SEARCH("Победитель",R9)))</formula>
    </cfRule>
    <cfRule type="containsText" dxfId="89" priority="44" operator="containsText" text="Призер">
      <formula>NOT(ISERROR(SEARCH("Призер",R9)))</formula>
    </cfRule>
    <cfRule type="containsText" dxfId="88" priority="45" operator="containsText" text="Победитель">
      <formula>NOT(ISERROR(SEARCH("Победитель",R9)))</formula>
    </cfRule>
  </conditionalFormatting>
  <conditionalFormatting sqref="Q3:Q6 Q17:Q1048415">
    <cfRule type="expression" priority="39">
      <formula>25*MAX(Q:Q)/(O9)</formula>
    </cfRule>
  </conditionalFormatting>
  <conditionalFormatting sqref="M7">
    <cfRule type="colorScale" priority="36">
      <colorScale>
        <cfvo type="min" val="0"/>
        <cfvo type="max" val="0"/>
        <color theme="0"/>
        <color theme="5"/>
      </colorScale>
    </cfRule>
    <cfRule type="colorScale" priority="37">
      <colorScale>
        <cfvo type="min" val="0"/>
        <cfvo type="max" val="0"/>
        <color theme="0"/>
        <color theme="5"/>
      </colorScale>
    </cfRule>
    <cfRule type="colorScale" priority="38">
      <colorScale>
        <cfvo type="min" val="0"/>
        <cfvo type="max" val="0"/>
        <color theme="0"/>
        <color rgb="FFFF0000"/>
      </colorScale>
    </cfRule>
  </conditionalFormatting>
  <conditionalFormatting sqref="O7:O8">
    <cfRule type="colorScale" priority="33">
      <colorScale>
        <cfvo type="min" val="0"/>
        <cfvo type="max" val="0"/>
        <color theme="0"/>
        <color theme="5"/>
      </colorScale>
    </cfRule>
    <cfRule type="colorScale" priority="34">
      <colorScale>
        <cfvo type="min" val="0"/>
        <cfvo type="max" val="0"/>
        <color theme="0"/>
        <color theme="5"/>
      </colorScale>
    </cfRule>
    <cfRule type="colorScale" priority="35">
      <colorScale>
        <cfvo type="min" val="0"/>
        <cfvo type="max" val="0"/>
        <color theme="0"/>
        <color rgb="FFFF0000"/>
      </colorScale>
    </cfRule>
  </conditionalFormatting>
  <conditionalFormatting sqref="Q7:Q8">
    <cfRule type="colorScale" priority="30">
      <colorScale>
        <cfvo type="min" val="0"/>
        <cfvo type="max" val="0"/>
        <color theme="0"/>
        <color theme="5"/>
      </colorScale>
    </cfRule>
    <cfRule type="colorScale" priority="31">
      <colorScale>
        <cfvo type="min" val="0"/>
        <cfvo type="max" val="0"/>
        <color theme="0"/>
        <color theme="5"/>
      </colorScale>
    </cfRule>
    <cfRule type="colorScale" priority="32">
      <colorScale>
        <cfvo type="min" val="0"/>
        <cfvo type="max" val="0"/>
        <color theme="0"/>
        <color rgb="FFFF0000"/>
      </colorScale>
    </cfRule>
  </conditionalFormatting>
  <conditionalFormatting sqref="Q9:Q17">
    <cfRule type="expression" priority="29">
      <formula>25*MAX(Q:Q)/(#REF!)</formula>
    </cfRule>
  </conditionalFormatting>
  <conditionalFormatting sqref="Q1:Q3">
    <cfRule type="expression" priority="27">
      <formula>25*MAX(Q:Q)/(O9)</formula>
    </cfRule>
  </conditionalFormatting>
  <conditionalFormatting sqref="Q1048573:Q1048576">
    <cfRule type="expression" priority="126">
      <formula>25*MAX(Q:Q)/(O160)</formula>
    </cfRule>
  </conditionalFormatting>
  <conditionalFormatting sqref="Q15">
    <cfRule type="expression" priority="129">
      <formula>25*MAX(Q:Q)/(#REF!)</formula>
    </cfRule>
  </conditionalFormatting>
  <conditionalFormatting sqref="Q4">
    <cfRule type="expression" priority="161">
      <formula>25*MAX(Q:Q)/(#REF!)</formula>
    </cfRule>
  </conditionalFormatting>
  <conditionalFormatting sqref="Q10:Q14">
    <cfRule type="expression" priority="200">
      <formula>25*MAX(Q:Q)/(#REF!)</formula>
    </cfRule>
  </conditionalFormatting>
  <conditionalFormatting sqref="Q1048416:Q1048572">
    <cfRule type="expression" priority="239">
      <formula>25*MAX(Q:Q)/(O6)</formula>
    </cfRule>
  </conditionalFormatting>
  <conditionalFormatting sqref="H9:H17">
    <cfRule type="colorScale" priority="7">
      <colorScale>
        <cfvo type="min" val="0"/>
        <cfvo type="max" val="0"/>
        <color theme="0"/>
        <color theme="4"/>
      </colorScale>
    </cfRule>
    <cfRule type="colorScale" priority="3">
      <colorScale>
        <cfvo type="min" val="0"/>
        <cfvo type="max" val="0"/>
        <color theme="0"/>
        <color theme="7"/>
      </colorScale>
    </cfRule>
  </conditionalFormatting>
  <conditionalFormatting sqref="J9:J17">
    <cfRule type="colorScale" priority="6">
      <colorScale>
        <cfvo type="min" val="0"/>
        <cfvo type="max" val="0"/>
        <color theme="0"/>
        <color theme="5"/>
      </colorScale>
    </cfRule>
    <cfRule type="colorScale" priority="2">
      <colorScale>
        <cfvo type="min" val="0"/>
        <cfvo type="max" val="0"/>
        <color rgb="FFFF7128"/>
        <color rgb="FFFFEF9C"/>
      </colorScale>
    </cfRule>
    <cfRule type="colorScale" priority="1">
      <colorScale>
        <cfvo type="min" val="0"/>
        <cfvo type="max" val="0"/>
        <color theme="0"/>
        <color theme="8"/>
      </colorScale>
    </cfRule>
  </conditionalFormatting>
  <conditionalFormatting sqref="L9:L17">
    <cfRule type="colorScale" priority="5">
      <colorScale>
        <cfvo type="min" val="0"/>
        <cfvo type="max" val="0"/>
        <color theme="0"/>
        <color theme="6"/>
      </colorScale>
    </cfRule>
  </conditionalFormatting>
  <conditionalFormatting sqref="P9:P17">
    <cfRule type="colorScale" priority="4">
      <colorScale>
        <cfvo type="min" val="0"/>
        <cfvo type="max" val="0"/>
        <color theme="0"/>
        <color rgb="FFFFFF00"/>
      </colorScale>
    </cfRule>
  </conditionalFormatting>
  <dataValidations count="9">
    <dataValidation type="list" allowBlank="1" showInputMessage="1" showErrorMessage="1" sqref="E9:E17">
      <formula1>кла</formula1>
    </dataValidation>
    <dataValidation type="list" allowBlank="1" showInputMessage="1" showErrorMessage="1" sqref="D9:D17">
      <formula1>оо</formula1>
    </dataValidation>
    <dataValidation type="custom" allowBlank="1" showInputMessage="1" showErrorMessage="1" errorTitle="Ввод в эту ячейку запрещен" error="Нажмите клавишу Esc или щёлкните кнопку Отмена или закройте это окно" sqref="R9:R17">
      <formula1>FALSE</formula1>
    </dataValidation>
    <dataValidation allowBlank="1" showInputMessage="1" showErrorMessage="1" errorTitle="Допустимый результат" error="Допустимый результат должен быть в секундах" sqref="K9:K17 O9:O17 M9:M17"/>
    <dataValidation allowBlank="1" showInputMessage="1" errorTitle="Ошибка ввода!" error="Допустимое значение может быть от 0 до 25" sqref="G9:G17"/>
    <dataValidation type="list" allowBlank="1" showInputMessage="1" errorTitle="Ошибка ввода!" error="Допустимое значение может быть от 0 до 20" sqref="I9:I17">
      <formula1>г2</formula1>
    </dataValidation>
    <dataValidation allowBlank="1" promptTitle="ВАЖНО!" prompt="Убедитесь, что фамилия, имя и отчество введены ПОЛНОСТЬЮ!!!" sqref="C9:C17"/>
    <dataValidation type="custom" allowBlank="1" showInputMessage="1" errorTitle="Ввод в эту ячейку запрещён" error="Нажмите клавишу Esc или щёлкните кнопку Отмена или закройте это окно" sqref="P9:Q17 J9:J17 L9:L17 N9:N17 H9:H17">
      <formula1>FALSE</formula1>
    </dataValidation>
    <dataValidation allowBlank="1" showInputMessage="1" sqref="B2:S2"/>
  </dataValidations>
  <pageMargins left="0.59055118110236227" right="0.19685039370078741" top="0.41592261904761907" bottom="0.19685039370078741" header="0" footer="0"/>
  <pageSetup paperSize="9" scale="65" orientation="landscape" verticalDpi="0" r:id="rId1"/>
  <headerFooter>
    <oddHeader xml:space="preserve">&amp;CУправление образования администрации города Хабаровска
Муниципальное автономноее учреждение "Центр развития образования"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S15"/>
  <sheetViews>
    <sheetView zoomScale="80" zoomScaleNormal="80" zoomScaleSheetLayoutView="80" zoomScalePageLayoutView="60" workbookViewId="0">
      <pane xSplit="3" ySplit="8" topLeftCell="D9" activePane="bottomRight" state="frozen"/>
      <selection activeCell="B2" sqref="B2:S2"/>
      <selection pane="topRight" activeCell="B2" sqref="B2:S2"/>
      <selection pane="bottomLeft" activeCell="B2" sqref="B2:S2"/>
      <selection pane="bottomRight" activeCell="B4" sqref="B4:S4"/>
    </sheetView>
  </sheetViews>
  <sheetFormatPr defaultRowHeight="15"/>
  <cols>
    <col min="1" max="2" width="4.7109375" style="18" customWidth="1"/>
    <col min="3" max="3" width="23" style="17" customWidth="1"/>
    <col min="4" max="4" width="24" style="18" customWidth="1"/>
    <col min="5" max="5" width="6.5703125" style="18" customWidth="1"/>
    <col min="6" max="6" width="13.85546875" style="18" hidden="1" customWidth="1"/>
    <col min="7" max="9" width="9.140625" style="18" customWidth="1"/>
    <col min="10" max="10" width="9.28515625" style="18" bestFit="1" customWidth="1"/>
    <col min="11" max="11" width="9.140625" style="18"/>
    <col min="12" max="12" width="9.7109375" style="18" bestFit="1" customWidth="1"/>
    <col min="13" max="13" width="0" style="18" hidden="1" customWidth="1"/>
    <col min="14" max="14" width="9.7109375" style="18" hidden="1" customWidth="1"/>
    <col min="15" max="15" width="9.140625" style="18"/>
    <col min="16" max="17" width="9.7109375" style="18" customWidth="1"/>
    <col min="18" max="18" width="11.85546875" style="18" customWidth="1"/>
    <col min="19" max="19" width="18.28515625" style="17" customWidth="1"/>
    <col min="20" max="26" width="9.140625" style="18"/>
    <col min="27" max="27" width="9.140625" style="18" customWidth="1"/>
    <col min="28" max="16384" width="9.140625" style="18"/>
  </cols>
  <sheetData>
    <row r="1" spans="1:19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>
      <c r="A2" s="15"/>
      <c r="B2" s="37" t="s">
        <v>82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:19">
      <c r="B4" s="38" t="s">
        <v>184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15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</row>
    <row r="6" spans="1:19">
      <c r="A6" s="15"/>
      <c r="B6" s="30" t="s">
        <v>0</v>
      </c>
      <c r="C6" s="30" t="s">
        <v>81</v>
      </c>
      <c r="D6" s="35" t="s">
        <v>1</v>
      </c>
      <c r="E6" s="35" t="s">
        <v>77</v>
      </c>
      <c r="F6" s="35" t="s">
        <v>80</v>
      </c>
      <c r="G6" s="44" t="s">
        <v>2</v>
      </c>
      <c r="H6" s="32"/>
      <c r="I6" s="45" t="s">
        <v>3</v>
      </c>
      <c r="J6" s="46"/>
      <c r="K6" s="47" t="s">
        <v>183</v>
      </c>
      <c r="L6" s="46"/>
      <c r="M6" s="45" t="s">
        <v>4</v>
      </c>
      <c r="N6" s="46"/>
      <c r="O6" s="45" t="s">
        <v>5</v>
      </c>
      <c r="P6" s="46"/>
      <c r="Q6" s="3" t="s">
        <v>6</v>
      </c>
      <c r="R6" s="30" t="s">
        <v>7</v>
      </c>
      <c r="S6" s="30" t="s">
        <v>78</v>
      </c>
    </row>
    <row r="7" spans="1:19">
      <c r="A7" s="15"/>
      <c r="B7" s="39"/>
      <c r="C7" s="40"/>
      <c r="D7" s="39"/>
      <c r="E7" s="41"/>
      <c r="F7" s="42"/>
      <c r="G7" s="35" t="s">
        <v>8</v>
      </c>
      <c r="H7" s="32" t="s">
        <v>9</v>
      </c>
      <c r="I7" s="35" t="s">
        <v>8</v>
      </c>
      <c r="J7" s="30" t="s">
        <v>9</v>
      </c>
      <c r="K7" s="35" t="s">
        <v>79</v>
      </c>
      <c r="L7" s="30" t="s">
        <v>9</v>
      </c>
      <c r="M7" s="32" t="s">
        <v>79</v>
      </c>
      <c r="N7" s="30" t="s">
        <v>9</v>
      </c>
      <c r="O7" s="32" t="s">
        <v>79</v>
      </c>
      <c r="P7" s="30" t="s">
        <v>9</v>
      </c>
      <c r="Q7" s="32" t="s">
        <v>9</v>
      </c>
      <c r="R7" s="39"/>
      <c r="S7" s="39"/>
    </row>
    <row r="8" spans="1:19">
      <c r="A8" s="15"/>
      <c r="B8" s="34"/>
      <c r="C8" s="31"/>
      <c r="D8" s="39"/>
      <c r="E8" s="36"/>
      <c r="F8" s="43"/>
      <c r="G8" s="36"/>
      <c r="H8" s="33"/>
      <c r="I8" s="36"/>
      <c r="J8" s="34"/>
      <c r="K8" s="36"/>
      <c r="L8" s="34"/>
      <c r="M8" s="33"/>
      <c r="N8" s="34"/>
      <c r="O8" s="33"/>
      <c r="P8" s="34"/>
      <c r="Q8" s="33"/>
      <c r="R8" s="34"/>
      <c r="S8" s="34"/>
    </row>
    <row r="9" spans="1:19" ht="30">
      <c r="A9" s="15"/>
      <c r="B9" s="3">
        <v>1</v>
      </c>
      <c r="C9" s="10" t="s">
        <v>128</v>
      </c>
      <c r="D9" s="6" t="s">
        <v>44</v>
      </c>
      <c r="E9" s="11">
        <v>8</v>
      </c>
      <c r="F9" s="12">
        <v>37949</v>
      </c>
      <c r="G9" s="23">
        <v>19.5</v>
      </c>
      <c r="H9" s="4">
        <v>15.394736842105264</v>
      </c>
      <c r="I9" s="24">
        <v>9</v>
      </c>
      <c r="J9" s="4">
        <v>22.5</v>
      </c>
      <c r="K9" s="24">
        <v>45.35</v>
      </c>
      <c r="L9" s="4">
        <v>18.875413450937156</v>
      </c>
      <c r="M9" s="24"/>
      <c r="N9" s="4" t="e">
        <v>#DIV/0!</v>
      </c>
      <c r="O9" s="24">
        <v>204.9</v>
      </c>
      <c r="P9" s="4">
        <v>19.497315763787213</v>
      </c>
      <c r="Q9" s="5">
        <v>76.267466056829633</v>
      </c>
      <c r="R9" s="25" t="s">
        <v>85</v>
      </c>
      <c r="S9" s="13" t="s">
        <v>126</v>
      </c>
    </row>
    <row r="10" spans="1:19" ht="30">
      <c r="B10" s="3">
        <v>2</v>
      </c>
      <c r="C10" s="10" t="s">
        <v>112</v>
      </c>
      <c r="D10" s="6" t="s">
        <v>22</v>
      </c>
      <c r="E10" s="11">
        <v>8</v>
      </c>
      <c r="F10" s="12">
        <v>37803</v>
      </c>
      <c r="G10" s="23">
        <v>19.5</v>
      </c>
      <c r="H10" s="4">
        <v>15.394736842105264</v>
      </c>
      <c r="I10" s="24">
        <v>9.4</v>
      </c>
      <c r="J10" s="4">
        <v>23.5</v>
      </c>
      <c r="K10" s="24">
        <v>59</v>
      </c>
      <c r="L10" s="4">
        <v>14.508474576271187</v>
      </c>
      <c r="M10" s="24"/>
      <c r="N10" s="4" t="e">
        <v>#DIV/0!</v>
      </c>
      <c r="O10" s="24">
        <v>186.7</v>
      </c>
      <c r="P10" s="4">
        <v>21.397964649169793</v>
      </c>
      <c r="Q10" s="5">
        <v>74.801176067546237</v>
      </c>
      <c r="R10" s="25" t="s">
        <v>84</v>
      </c>
      <c r="S10" s="13" t="s">
        <v>111</v>
      </c>
    </row>
    <row r="11" spans="1:19" ht="30">
      <c r="B11" s="3">
        <v>3</v>
      </c>
      <c r="C11" s="10" t="s">
        <v>165</v>
      </c>
      <c r="D11" s="6" t="s">
        <v>72</v>
      </c>
      <c r="E11" s="11">
        <v>7</v>
      </c>
      <c r="F11" s="12">
        <v>38178</v>
      </c>
      <c r="G11" s="23">
        <v>17</v>
      </c>
      <c r="H11" s="4">
        <v>13.421052631578947</v>
      </c>
      <c r="I11" s="24">
        <v>8</v>
      </c>
      <c r="J11" s="4">
        <v>20</v>
      </c>
      <c r="K11" s="24">
        <v>55.7</v>
      </c>
      <c r="L11" s="4">
        <v>15.368043087971273</v>
      </c>
      <c r="M11" s="24"/>
      <c r="N11" s="4" t="e">
        <v>#DIV/0!</v>
      </c>
      <c r="O11" s="24">
        <v>175.4</v>
      </c>
      <c r="P11" s="4">
        <v>22.776510832383128</v>
      </c>
      <c r="Q11" s="5">
        <v>71.565606551933342</v>
      </c>
      <c r="R11" s="25" t="s">
        <v>84</v>
      </c>
      <c r="S11" s="13" t="s">
        <v>164</v>
      </c>
    </row>
    <row r="12" spans="1:19" ht="30">
      <c r="B12" s="3">
        <v>4</v>
      </c>
      <c r="C12" s="10" t="s">
        <v>104</v>
      </c>
      <c r="D12" s="6" t="s">
        <v>62</v>
      </c>
      <c r="E12" s="11">
        <v>8</v>
      </c>
      <c r="F12" s="12">
        <v>37722</v>
      </c>
      <c r="G12" s="23">
        <v>19.5</v>
      </c>
      <c r="H12" s="4">
        <v>15.394736842105264</v>
      </c>
      <c r="I12" s="24">
        <v>6</v>
      </c>
      <c r="J12" s="4">
        <v>15</v>
      </c>
      <c r="K12" s="24">
        <v>52.13</v>
      </c>
      <c r="L12" s="4">
        <v>16.420487243429886</v>
      </c>
      <c r="M12" s="24"/>
      <c r="N12" s="4" t="e">
        <v>#DIV/0!</v>
      </c>
      <c r="O12" s="24">
        <v>183.2</v>
      </c>
      <c r="P12" s="4">
        <v>21.806768558951969</v>
      </c>
      <c r="Q12" s="5">
        <v>68.621992644487122</v>
      </c>
      <c r="R12" s="25" t="s">
        <v>84</v>
      </c>
      <c r="S12" s="13" t="s">
        <v>105</v>
      </c>
    </row>
    <row r="13" spans="1:19" ht="30">
      <c r="B13" s="3">
        <v>5</v>
      </c>
      <c r="C13" s="10" t="s">
        <v>141</v>
      </c>
      <c r="D13" s="6" t="s">
        <v>75</v>
      </c>
      <c r="E13" s="11">
        <v>8</v>
      </c>
      <c r="F13" s="12">
        <v>37986</v>
      </c>
      <c r="G13" s="23">
        <v>15.25</v>
      </c>
      <c r="H13" s="4">
        <v>12.039473684210526</v>
      </c>
      <c r="I13" s="24">
        <v>4.5</v>
      </c>
      <c r="J13" s="4">
        <v>11.25</v>
      </c>
      <c r="K13" s="24">
        <v>54.6</v>
      </c>
      <c r="L13" s="4">
        <v>15.677655677655677</v>
      </c>
      <c r="M13" s="24"/>
      <c r="N13" s="4" t="e">
        <v>#DIV/0!</v>
      </c>
      <c r="O13" s="24">
        <v>159.80000000000001</v>
      </c>
      <c r="P13" s="4">
        <v>25</v>
      </c>
      <c r="Q13" s="5">
        <v>63.967129361866206</v>
      </c>
      <c r="R13" s="25" t="s">
        <v>84</v>
      </c>
      <c r="S13" s="13" t="s">
        <v>140</v>
      </c>
    </row>
    <row r="14" spans="1:19" ht="30">
      <c r="B14" s="3">
        <v>6</v>
      </c>
      <c r="C14" s="10" t="s">
        <v>151</v>
      </c>
      <c r="D14" s="6" t="s">
        <v>41</v>
      </c>
      <c r="E14" s="11">
        <v>6</v>
      </c>
      <c r="F14" s="12">
        <v>38380</v>
      </c>
      <c r="G14" s="23">
        <v>10</v>
      </c>
      <c r="H14" s="4">
        <v>7.8947368421052628</v>
      </c>
      <c r="I14" s="24">
        <v>8.4</v>
      </c>
      <c r="J14" s="4">
        <v>21</v>
      </c>
      <c r="K14" s="24">
        <v>68.5</v>
      </c>
      <c r="L14" s="4">
        <v>12.496350364963504</v>
      </c>
      <c r="M14" s="24"/>
      <c r="N14" s="4" t="e">
        <v>#DIV/0!</v>
      </c>
      <c r="O14" s="24">
        <v>199.5</v>
      </c>
      <c r="P14" s="4">
        <v>20.025062656641605</v>
      </c>
      <c r="Q14" s="5">
        <v>61.416149863710373</v>
      </c>
      <c r="R14" s="25" t="s">
        <v>86</v>
      </c>
      <c r="S14" s="13" t="s">
        <v>148</v>
      </c>
    </row>
    <row r="15" spans="1:19" ht="30">
      <c r="B15" s="3">
        <v>7</v>
      </c>
      <c r="C15" s="10" t="s">
        <v>142</v>
      </c>
      <c r="D15" s="6" t="s">
        <v>75</v>
      </c>
      <c r="E15" s="11">
        <v>8</v>
      </c>
      <c r="F15" s="12">
        <v>37845</v>
      </c>
      <c r="G15" s="23">
        <v>14.25</v>
      </c>
      <c r="H15" s="4">
        <v>11.25</v>
      </c>
      <c r="I15" s="24">
        <v>3</v>
      </c>
      <c r="J15" s="4">
        <v>7.5</v>
      </c>
      <c r="K15" s="24">
        <v>42.8</v>
      </c>
      <c r="L15" s="4">
        <v>20</v>
      </c>
      <c r="M15" s="24"/>
      <c r="N15" s="4" t="e">
        <v>#DIV/0!</v>
      </c>
      <c r="O15" s="24">
        <v>193.3</v>
      </c>
      <c r="P15" s="4">
        <v>20.667356440765651</v>
      </c>
      <c r="Q15" s="5">
        <v>59.417356440765651</v>
      </c>
      <c r="R15" s="25" t="s">
        <v>86</v>
      </c>
      <c r="S15" s="13" t="s">
        <v>140</v>
      </c>
    </row>
  </sheetData>
  <sheetProtection password="CC47" sheet="1" formatCells="0" formatColumns="0" formatRows="0" insertColumns="0" insertRows="0" insertHyperlinks="0" deleteColumns="0" deleteRows="0" sort="0" autoFilter="0" pivotTables="0"/>
  <sortState ref="C9:S15">
    <sortCondition descending="1" ref="Q9:Q15"/>
  </sortState>
  <mergeCells count="25">
    <mergeCell ref="B2:S2"/>
    <mergeCell ref="B4:S4"/>
    <mergeCell ref="B6:B8"/>
    <mergeCell ref="C6:C8"/>
    <mergeCell ref="D6:D8"/>
    <mergeCell ref="E6:E8"/>
    <mergeCell ref="F6:F8"/>
    <mergeCell ref="G6:H6"/>
    <mergeCell ref="I6:J6"/>
    <mergeCell ref="K6:L6"/>
    <mergeCell ref="M6:N6"/>
    <mergeCell ref="O6:P6"/>
    <mergeCell ref="R6:R8"/>
    <mergeCell ref="S6:S8"/>
    <mergeCell ref="G7:G8"/>
    <mergeCell ref="H7:H8"/>
    <mergeCell ref="N7:N8"/>
    <mergeCell ref="O7:O8"/>
    <mergeCell ref="P7:P8"/>
    <mergeCell ref="Q7:Q8"/>
    <mergeCell ref="I7:I8"/>
    <mergeCell ref="J7:J8"/>
    <mergeCell ref="K7:K8"/>
    <mergeCell ref="L7:L8"/>
    <mergeCell ref="M7:M8"/>
  </mergeCells>
  <conditionalFormatting sqref="Q9:Q15">
    <cfRule type="containsText" dxfId="87" priority="46" operator="containsText" text="Призер">
      <formula>NOT(ISERROR(SEARCH("Призер",Q9)))</formula>
    </cfRule>
    <cfRule type="containsText" dxfId="86" priority="47" operator="containsText" text="Победитель">
      <formula>NOT(ISERROR(SEARCH("Победитель",Q9)))</formula>
    </cfRule>
  </conditionalFormatting>
  <conditionalFormatting sqref="R9:R15">
    <cfRule type="containsText" dxfId="85" priority="40" operator="containsText" text="Призер">
      <formula>NOT(ISERROR(SEARCH("Призер",R9)))</formula>
    </cfRule>
    <cfRule type="containsText" dxfId="84" priority="41" operator="containsText" text="Победитель">
      <formula>NOT(ISERROR(SEARCH("Победитель",R9)))</formula>
    </cfRule>
    <cfRule type="containsText" dxfId="83" priority="42" operator="containsText" text="Призер">
      <formula>NOT(ISERROR(SEARCH("Призер",R9)))</formula>
    </cfRule>
    <cfRule type="containsText" dxfId="82" priority="43" operator="containsText" text="Победитель">
      <formula>NOT(ISERROR(SEARCH("Победитель",R9)))</formula>
    </cfRule>
    <cfRule type="containsText" dxfId="81" priority="44" operator="containsText" text="Призер">
      <formula>NOT(ISERROR(SEARCH("Призер",R9)))</formula>
    </cfRule>
    <cfRule type="containsText" dxfId="80" priority="45" operator="containsText" text="Победитель">
      <formula>NOT(ISERROR(SEARCH("Победитель",R9)))</formula>
    </cfRule>
  </conditionalFormatting>
  <conditionalFormatting sqref="Q16:Q1048576 Q3:Q6">
    <cfRule type="expression" priority="39">
      <formula>25*MAX(Q:Q)/(O9)</formula>
    </cfRule>
  </conditionalFormatting>
  <conditionalFormatting sqref="M7:M8">
    <cfRule type="colorScale" priority="36">
      <colorScale>
        <cfvo type="min" val="0"/>
        <cfvo type="max" val="0"/>
        <color theme="0"/>
        <color theme="5"/>
      </colorScale>
    </cfRule>
    <cfRule type="colorScale" priority="37">
      <colorScale>
        <cfvo type="min" val="0"/>
        <cfvo type="max" val="0"/>
        <color theme="0"/>
        <color theme="5"/>
      </colorScale>
    </cfRule>
    <cfRule type="colorScale" priority="38">
      <colorScale>
        <cfvo type="min" val="0"/>
        <cfvo type="max" val="0"/>
        <color theme="0"/>
        <color rgb="FFFF0000"/>
      </colorScale>
    </cfRule>
  </conditionalFormatting>
  <conditionalFormatting sqref="O7:O8">
    <cfRule type="colorScale" priority="33">
      <colorScale>
        <cfvo type="min" val="0"/>
        <cfvo type="max" val="0"/>
        <color theme="0"/>
        <color theme="5"/>
      </colorScale>
    </cfRule>
    <cfRule type="colorScale" priority="34">
      <colorScale>
        <cfvo type="min" val="0"/>
        <cfvo type="max" val="0"/>
        <color theme="0"/>
        <color theme="5"/>
      </colorScale>
    </cfRule>
    <cfRule type="colorScale" priority="35">
      <colorScale>
        <cfvo type="min" val="0"/>
        <cfvo type="max" val="0"/>
        <color theme="0"/>
        <color rgb="FFFF0000"/>
      </colorScale>
    </cfRule>
  </conditionalFormatting>
  <conditionalFormatting sqref="Q7:Q8">
    <cfRule type="colorScale" priority="30">
      <colorScale>
        <cfvo type="min" val="0"/>
        <cfvo type="max" val="0"/>
        <color theme="0"/>
        <color theme="5"/>
      </colorScale>
    </cfRule>
    <cfRule type="colorScale" priority="31">
      <colorScale>
        <cfvo type="min" val="0"/>
        <cfvo type="max" val="0"/>
        <color theme="0"/>
        <color theme="5"/>
      </colorScale>
    </cfRule>
    <cfRule type="colorScale" priority="32">
      <colorScale>
        <cfvo type="min" val="0"/>
        <cfvo type="max" val="0"/>
        <color theme="0"/>
        <color rgb="FFFF0000"/>
      </colorScale>
    </cfRule>
  </conditionalFormatting>
  <conditionalFormatting sqref="Q9:Q15">
    <cfRule type="expression" priority="29">
      <formula>25*MAX(Q:Q)/(#REF!)</formula>
    </cfRule>
  </conditionalFormatting>
  <conditionalFormatting sqref="Q4">
    <cfRule type="expression" priority="28">
      <formula>25*MAX(Q:Q)/(O11)</formula>
    </cfRule>
  </conditionalFormatting>
  <conditionalFormatting sqref="Q1:Q3">
    <cfRule type="expression" priority="27">
      <formula>25*MAX(Q:Q)/(O9)</formula>
    </cfRule>
  </conditionalFormatting>
  <conditionalFormatting sqref="Q10:Q15">
    <cfRule type="expression" priority="56">
      <formula>25*MAX(Q:Q)/(#REF!)</formula>
    </cfRule>
  </conditionalFormatting>
  <conditionalFormatting sqref="Q9:Q15">
    <cfRule type="containsText" dxfId="79" priority="15" operator="containsText" text="Призер">
      <formula>NOT(ISERROR(SEARCH("Призер",Q9)))</formula>
    </cfRule>
    <cfRule type="containsText" dxfId="78" priority="16" operator="containsText" text="Победитель">
      <formula>NOT(ISERROR(SEARCH("Победитель",Q9)))</formula>
    </cfRule>
  </conditionalFormatting>
  <conditionalFormatting sqref="R9:R15">
    <cfRule type="containsText" dxfId="77" priority="9" operator="containsText" text="Призер">
      <formula>NOT(ISERROR(SEARCH("Призер",R9)))</formula>
    </cfRule>
    <cfRule type="containsText" dxfId="76" priority="10" operator="containsText" text="Победитель">
      <formula>NOT(ISERROR(SEARCH("Победитель",R9)))</formula>
    </cfRule>
    <cfRule type="containsText" dxfId="75" priority="11" operator="containsText" text="Призер">
      <formula>NOT(ISERROR(SEARCH("Призер",R9)))</formula>
    </cfRule>
    <cfRule type="containsText" dxfId="74" priority="12" operator="containsText" text="Победитель">
      <formula>NOT(ISERROR(SEARCH("Победитель",R9)))</formula>
    </cfRule>
    <cfRule type="containsText" dxfId="73" priority="13" operator="containsText" text="Призер">
      <formula>NOT(ISERROR(SEARCH("Призер",R9)))</formula>
    </cfRule>
    <cfRule type="containsText" dxfId="72" priority="14" operator="containsText" text="Победитель">
      <formula>NOT(ISERROR(SEARCH("Победитель",R9)))</formula>
    </cfRule>
  </conditionalFormatting>
  <conditionalFormatting sqref="Q9:Q15">
    <cfRule type="expression" priority="8">
      <formula>25*MAX(Q:Q)/(#REF!)</formula>
    </cfRule>
  </conditionalFormatting>
  <conditionalFormatting sqref="H9:H15">
    <cfRule type="colorScale" priority="6">
      <colorScale>
        <cfvo type="min" val="0"/>
        <cfvo type="max" val="0"/>
        <color theme="0"/>
        <color theme="7"/>
      </colorScale>
    </cfRule>
    <cfRule type="colorScale" priority="7">
      <colorScale>
        <cfvo type="min" val="0"/>
        <cfvo type="max" val="0"/>
        <color theme="0"/>
        <color theme="4"/>
      </colorScale>
    </cfRule>
  </conditionalFormatting>
  <conditionalFormatting sqref="J9:J15">
    <cfRule type="colorScale" priority="3">
      <colorScale>
        <cfvo type="min" val="0"/>
        <cfvo type="max" val="0"/>
        <color theme="0"/>
        <color theme="8"/>
      </colorScale>
    </cfRule>
    <cfRule type="colorScale" priority="4">
      <colorScale>
        <cfvo type="min" val="0"/>
        <cfvo type="max" val="0"/>
        <color rgb="FFFF7128"/>
        <color rgb="FFFFEF9C"/>
      </colorScale>
    </cfRule>
    <cfRule type="colorScale" priority="5">
      <colorScale>
        <cfvo type="min" val="0"/>
        <cfvo type="max" val="0"/>
        <color theme="0"/>
        <color theme="5"/>
      </colorScale>
    </cfRule>
  </conditionalFormatting>
  <conditionalFormatting sqref="L9:L15">
    <cfRule type="colorScale" priority="2">
      <colorScale>
        <cfvo type="min" val="0"/>
        <cfvo type="max" val="0"/>
        <color theme="0"/>
        <color theme="6"/>
      </colorScale>
    </cfRule>
  </conditionalFormatting>
  <conditionalFormatting sqref="P9:P15">
    <cfRule type="colorScale" priority="1">
      <colorScale>
        <cfvo type="min" val="0"/>
        <cfvo type="max" val="0"/>
        <color theme="0"/>
        <color rgb="FFFFFF00"/>
      </colorScale>
    </cfRule>
  </conditionalFormatting>
  <dataValidations count="8">
    <dataValidation type="custom" allowBlank="1" showInputMessage="1" errorTitle="Ввод в эту ячейку запрещён" error="Нажмите клавишу Esc или щёлкните кнопку Отмена или закройте это окно" sqref="N9:N15 P9:Q15 J9:J15 L9:L15 H9:H15">
      <formula1>FALSE</formula1>
    </dataValidation>
    <dataValidation allowBlank="1" promptTitle="ВАЖНО!" prompt="Убедитесь, что фамилия, имя и отчество введены ПОЛНОСТЬЮ!!!" sqref="C9:C15"/>
    <dataValidation type="list" allowBlank="1" showInputMessage="1" errorTitle="Ошибка ввода!" error="Допустимое значение может быть от 0 до 20" sqref="I9:I15">
      <formula1>г2</formula1>
    </dataValidation>
    <dataValidation allowBlank="1" showInputMessage="1" errorTitle="Ошибка ввода!" error="Допустимое значение может быть от 0 до 25" sqref="G9:G15"/>
    <dataValidation allowBlank="1" showInputMessage="1" showErrorMessage="1" errorTitle="Допустимый результат" error="Допустимый результат должен быть в секундах" sqref="K9:K15 M9:M15 O9:O15"/>
    <dataValidation type="custom" allowBlank="1" showInputMessage="1" showErrorMessage="1" errorTitle="Ввод в эту ячейку запрещен" error="Нажмите клавишу Esc или щёлкните кнопку Отмена или закройте это окно" sqref="R9:R15">
      <formula1>FALSE</formula1>
    </dataValidation>
    <dataValidation type="list" allowBlank="1" showInputMessage="1" showErrorMessage="1" sqref="D9:D15">
      <formula1>оо</formula1>
    </dataValidation>
    <dataValidation type="list" allowBlank="1" showInputMessage="1" showErrorMessage="1" sqref="E9:E15">
      <formula1>кла</formula1>
    </dataValidation>
  </dataValidations>
  <pageMargins left="0.59055118110236227" right="0.19685039370078741" top="0.41592261904761907" bottom="0.19685039370078741" header="0" footer="0"/>
  <pageSetup paperSize="9" scale="65" orientation="landscape" verticalDpi="0" r:id="rId1"/>
  <headerFooter>
    <oddHeader xml:space="preserve">&amp;CУправление образования администрации города Хабаровска
Муниципальное автономноее учреждение "Центр развития образования"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S33"/>
  <sheetViews>
    <sheetView zoomScale="80" zoomScaleNormal="80" zoomScaleSheetLayoutView="80" zoomScalePageLayoutView="60" workbookViewId="0">
      <pane xSplit="3" ySplit="8" topLeftCell="D15" activePane="bottomRight" state="frozen"/>
      <selection activeCell="B2" sqref="B2:S2"/>
      <selection pane="topRight" activeCell="B2" sqref="B2:S2"/>
      <selection pane="bottomLeft" activeCell="B2" sqref="B2:S2"/>
      <selection pane="bottomRight" activeCell="S30" sqref="S30"/>
    </sheetView>
  </sheetViews>
  <sheetFormatPr defaultRowHeight="15"/>
  <cols>
    <col min="1" max="2" width="4.7109375" style="18" customWidth="1"/>
    <col min="3" max="3" width="23" style="17" customWidth="1"/>
    <col min="4" max="4" width="24" style="18" customWidth="1"/>
    <col min="5" max="5" width="6.5703125" style="18" customWidth="1"/>
    <col min="6" max="6" width="13.85546875" style="18" hidden="1" customWidth="1"/>
    <col min="7" max="9" width="9.140625" style="18" customWidth="1"/>
    <col min="10" max="10" width="9.28515625" style="18" bestFit="1" customWidth="1"/>
    <col min="11" max="11" width="9.140625" style="18"/>
    <col min="12" max="12" width="9.7109375" style="18" bestFit="1" customWidth="1"/>
    <col min="13" max="13" width="0" style="18" hidden="1" customWidth="1"/>
    <col min="14" max="14" width="9.7109375" style="18" hidden="1" customWidth="1"/>
    <col min="15" max="15" width="9.140625" style="18"/>
    <col min="16" max="17" width="9.7109375" style="18" customWidth="1"/>
    <col min="18" max="18" width="11.85546875" style="18" customWidth="1"/>
    <col min="19" max="19" width="18.28515625" style="17" customWidth="1"/>
    <col min="20" max="26" width="9.140625" style="18"/>
    <col min="27" max="27" width="9.140625" style="18" customWidth="1"/>
    <col min="28" max="16384" width="9.140625" style="18"/>
  </cols>
  <sheetData>
    <row r="1" spans="1:19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>
      <c r="A2" s="15"/>
      <c r="B2" s="37" t="s">
        <v>82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:19">
      <c r="B4" s="38" t="s">
        <v>193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15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</row>
    <row r="6" spans="1:19">
      <c r="A6" s="15"/>
      <c r="B6" s="30" t="s">
        <v>0</v>
      </c>
      <c r="C6" s="30" t="s">
        <v>81</v>
      </c>
      <c r="D6" s="35" t="s">
        <v>1</v>
      </c>
      <c r="E6" s="35" t="s">
        <v>77</v>
      </c>
      <c r="F6" s="35" t="s">
        <v>80</v>
      </c>
      <c r="G6" s="44" t="s">
        <v>2</v>
      </c>
      <c r="H6" s="32"/>
      <c r="I6" s="45" t="s">
        <v>3</v>
      </c>
      <c r="J6" s="46"/>
      <c r="K6" s="47" t="s">
        <v>183</v>
      </c>
      <c r="L6" s="46"/>
      <c r="M6" s="45" t="s">
        <v>4</v>
      </c>
      <c r="N6" s="46"/>
      <c r="O6" s="45" t="s">
        <v>5</v>
      </c>
      <c r="P6" s="46"/>
      <c r="Q6" s="3" t="s">
        <v>6</v>
      </c>
      <c r="R6" s="30" t="s">
        <v>7</v>
      </c>
      <c r="S6" s="30" t="s">
        <v>78</v>
      </c>
    </row>
    <row r="7" spans="1:19">
      <c r="A7" s="15"/>
      <c r="B7" s="39"/>
      <c r="C7" s="40"/>
      <c r="D7" s="39"/>
      <c r="E7" s="41"/>
      <c r="F7" s="42"/>
      <c r="G7" s="35" t="s">
        <v>8</v>
      </c>
      <c r="H7" s="32" t="s">
        <v>9</v>
      </c>
      <c r="I7" s="35" t="s">
        <v>8</v>
      </c>
      <c r="J7" s="30" t="s">
        <v>9</v>
      </c>
      <c r="K7" s="35" t="s">
        <v>79</v>
      </c>
      <c r="L7" s="30" t="s">
        <v>9</v>
      </c>
      <c r="M7" s="32" t="s">
        <v>79</v>
      </c>
      <c r="N7" s="30" t="s">
        <v>9</v>
      </c>
      <c r="O7" s="32" t="s">
        <v>79</v>
      </c>
      <c r="P7" s="30" t="s">
        <v>9</v>
      </c>
      <c r="Q7" s="32" t="s">
        <v>9</v>
      </c>
      <c r="R7" s="39"/>
      <c r="S7" s="39"/>
    </row>
    <row r="8" spans="1:19">
      <c r="A8" s="15"/>
      <c r="B8" s="34"/>
      <c r="C8" s="31"/>
      <c r="D8" s="39"/>
      <c r="E8" s="36"/>
      <c r="F8" s="43"/>
      <c r="G8" s="36"/>
      <c r="H8" s="33"/>
      <c r="I8" s="36"/>
      <c r="J8" s="34"/>
      <c r="K8" s="36"/>
      <c r="L8" s="34"/>
      <c r="M8" s="33"/>
      <c r="N8" s="34"/>
      <c r="O8" s="33"/>
      <c r="P8" s="34"/>
      <c r="Q8" s="33"/>
      <c r="R8" s="34"/>
      <c r="S8" s="34"/>
    </row>
    <row r="9" spans="1:19" ht="45">
      <c r="B9" s="3">
        <v>1</v>
      </c>
      <c r="C9" s="27" t="s">
        <v>187</v>
      </c>
      <c r="D9" s="22" t="s">
        <v>188</v>
      </c>
      <c r="E9" s="11">
        <v>10</v>
      </c>
      <c r="F9" s="12">
        <v>36855</v>
      </c>
      <c r="G9" s="23">
        <v>42</v>
      </c>
      <c r="H9" s="4">
        <v>24.705882352941178</v>
      </c>
      <c r="I9" s="24">
        <v>9.8000000000000007</v>
      </c>
      <c r="J9" s="4">
        <v>24.500000000000004</v>
      </c>
      <c r="K9" s="24">
        <v>69</v>
      </c>
      <c r="L9" s="4">
        <v>13.536231884057971</v>
      </c>
      <c r="M9" s="24"/>
      <c r="N9" s="4" t="e">
        <v>#DIV/0!</v>
      </c>
      <c r="O9" s="24">
        <v>237.8</v>
      </c>
      <c r="P9" s="4">
        <v>21.909167367535744</v>
      </c>
      <c r="Q9" s="5">
        <v>84.651281604534887</v>
      </c>
      <c r="R9" s="25" t="s">
        <v>85</v>
      </c>
      <c r="S9" s="26" t="s">
        <v>189</v>
      </c>
    </row>
    <row r="10" spans="1:19" ht="45">
      <c r="B10" s="3">
        <v>2</v>
      </c>
      <c r="C10" s="10" t="s">
        <v>89</v>
      </c>
      <c r="D10" s="6" t="s">
        <v>12</v>
      </c>
      <c r="E10" s="11">
        <v>10</v>
      </c>
      <c r="F10" s="12">
        <v>37175</v>
      </c>
      <c r="G10" s="23">
        <v>40</v>
      </c>
      <c r="H10" s="4">
        <v>23.529411764705884</v>
      </c>
      <c r="I10" s="24">
        <v>8.5</v>
      </c>
      <c r="J10" s="4">
        <v>21.25</v>
      </c>
      <c r="K10" s="24">
        <v>59.5</v>
      </c>
      <c r="L10" s="4">
        <v>15.697478991596638</v>
      </c>
      <c r="M10" s="24"/>
      <c r="N10" s="4" t="e">
        <v>#DIV/0!</v>
      </c>
      <c r="O10" s="24">
        <v>217.2</v>
      </c>
      <c r="P10" s="4">
        <v>23.987108655616943</v>
      </c>
      <c r="Q10" s="5">
        <v>84.463999411919474</v>
      </c>
      <c r="R10" s="25" t="s">
        <v>84</v>
      </c>
      <c r="S10" s="13" t="s">
        <v>90</v>
      </c>
    </row>
    <row r="11" spans="1:19" ht="30">
      <c r="B11" s="3">
        <v>3</v>
      </c>
      <c r="C11" s="27" t="s">
        <v>190</v>
      </c>
      <c r="D11" s="22" t="s">
        <v>41</v>
      </c>
      <c r="E11" s="11">
        <v>11</v>
      </c>
      <c r="F11" s="12">
        <v>36856</v>
      </c>
      <c r="G11" s="23">
        <v>28.75</v>
      </c>
      <c r="H11" s="4">
        <v>16.911764705882351</v>
      </c>
      <c r="I11" s="24">
        <v>8.5</v>
      </c>
      <c r="J11" s="4">
        <v>21.25</v>
      </c>
      <c r="K11" s="24">
        <v>46.7</v>
      </c>
      <c r="L11" s="4">
        <v>20</v>
      </c>
      <c r="M11" s="24"/>
      <c r="N11" s="4" t="e">
        <v>#DIV/0!</v>
      </c>
      <c r="O11" s="24">
        <v>241.9</v>
      </c>
      <c r="P11" s="4">
        <v>21.537825547747001</v>
      </c>
      <c r="Q11" s="5">
        <v>79.699590253629353</v>
      </c>
      <c r="R11" s="25" t="s">
        <v>84</v>
      </c>
      <c r="S11" s="26" t="s">
        <v>148</v>
      </c>
    </row>
    <row r="12" spans="1:19" ht="30">
      <c r="B12" s="3">
        <v>4</v>
      </c>
      <c r="C12" s="10" t="s">
        <v>110</v>
      </c>
      <c r="D12" s="6" t="s">
        <v>55</v>
      </c>
      <c r="E12" s="11">
        <v>9</v>
      </c>
      <c r="F12" s="12">
        <v>37563</v>
      </c>
      <c r="G12" s="23">
        <v>36</v>
      </c>
      <c r="H12" s="4">
        <v>21.176470588235293</v>
      </c>
      <c r="I12" s="24">
        <v>8</v>
      </c>
      <c r="J12" s="4">
        <v>20</v>
      </c>
      <c r="K12" s="24">
        <v>71.400000000000006</v>
      </c>
      <c r="L12" s="4">
        <v>13.081232492997199</v>
      </c>
      <c r="M12" s="24"/>
      <c r="N12" s="4" t="e">
        <v>#DIV/0!</v>
      </c>
      <c r="O12" s="24">
        <v>254.1</v>
      </c>
      <c r="P12" s="4">
        <v>20.503738685556868</v>
      </c>
      <c r="Q12" s="5">
        <v>74.76144176678936</v>
      </c>
      <c r="R12" s="25" t="s">
        <v>84</v>
      </c>
      <c r="S12" s="13" t="s">
        <v>109</v>
      </c>
    </row>
    <row r="13" spans="1:19" ht="30">
      <c r="B13" s="3">
        <v>5</v>
      </c>
      <c r="C13" s="10" t="s">
        <v>108</v>
      </c>
      <c r="D13" s="6" t="s">
        <v>19</v>
      </c>
      <c r="E13" s="11">
        <v>9</v>
      </c>
      <c r="F13" s="12">
        <v>37663</v>
      </c>
      <c r="G13" s="23">
        <v>23.25</v>
      </c>
      <c r="H13" s="4">
        <v>13.676470588235293</v>
      </c>
      <c r="I13" s="24">
        <v>7.4</v>
      </c>
      <c r="J13" s="4">
        <v>18.5</v>
      </c>
      <c r="K13" s="24">
        <v>56.4</v>
      </c>
      <c r="L13" s="4">
        <v>16.560283687943262</v>
      </c>
      <c r="M13" s="24"/>
      <c r="N13" s="4" t="e">
        <v>#DIV/0!</v>
      </c>
      <c r="O13" s="24">
        <v>208.4</v>
      </c>
      <c r="P13" s="4">
        <v>25</v>
      </c>
      <c r="Q13" s="5">
        <v>73.736754276178559</v>
      </c>
      <c r="R13" s="25" t="s">
        <v>84</v>
      </c>
      <c r="S13" s="13" t="s">
        <v>107</v>
      </c>
    </row>
    <row r="14" spans="1:19" ht="30">
      <c r="B14" s="3">
        <v>6</v>
      </c>
      <c r="C14" s="10" t="s">
        <v>159</v>
      </c>
      <c r="D14" s="6" t="s">
        <v>52</v>
      </c>
      <c r="E14" s="11">
        <v>10</v>
      </c>
      <c r="F14" s="12">
        <v>37506</v>
      </c>
      <c r="G14" s="23">
        <v>28.75</v>
      </c>
      <c r="H14" s="4">
        <v>16.911764705882351</v>
      </c>
      <c r="I14" s="24">
        <v>8.9</v>
      </c>
      <c r="J14" s="4">
        <v>22.25</v>
      </c>
      <c r="K14" s="24">
        <v>76.17</v>
      </c>
      <c r="L14" s="4">
        <v>12.262045424707891</v>
      </c>
      <c r="M14" s="24"/>
      <c r="N14" s="4" t="e">
        <v>#DIV/0!</v>
      </c>
      <c r="O14" s="24">
        <v>260.5</v>
      </c>
      <c r="P14" s="4">
        <v>20</v>
      </c>
      <c r="Q14" s="5">
        <v>71.42381013059024</v>
      </c>
      <c r="R14" s="25" t="s">
        <v>86</v>
      </c>
      <c r="S14" s="13" t="s">
        <v>158</v>
      </c>
    </row>
    <row r="15" spans="1:19" ht="45">
      <c r="B15" s="3">
        <v>7</v>
      </c>
      <c r="C15" s="10" t="s">
        <v>138</v>
      </c>
      <c r="D15" s="6" t="s">
        <v>39</v>
      </c>
      <c r="E15" s="11">
        <v>10</v>
      </c>
      <c r="F15" s="12">
        <v>36863</v>
      </c>
      <c r="G15" s="23">
        <v>20.75</v>
      </c>
      <c r="H15" s="4">
        <v>12.205882352941176</v>
      </c>
      <c r="I15" s="24">
        <v>9.1999999999999993</v>
      </c>
      <c r="J15" s="4">
        <v>22.999999999999996</v>
      </c>
      <c r="K15" s="24">
        <v>78.14</v>
      </c>
      <c r="L15" s="4">
        <v>11.952905042231892</v>
      </c>
      <c r="M15" s="24"/>
      <c r="N15" s="4" t="e">
        <v>#DIV/0!</v>
      </c>
      <c r="O15" s="24">
        <v>241.8</v>
      </c>
      <c r="P15" s="4">
        <v>21.546732837055416</v>
      </c>
      <c r="Q15" s="5">
        <v>68.70552023222848</v>
      </c>
      <c r="R15" s="25" t="s">
        <v>86</v>
      </c>
      <c r="S15" s="13" t="s">
        <v>135</v>
      </c>
    </row>
    <row r="16" spans="1:19" ht="30">
      <c r="B16" s="3">
        <v>8</v>
      </c>
      <c r="C16" s="10" t="s">
        <v>166</v>
      </c>
      <c r="D16" s="6" t="s">
        <v>72</v>
      </c>
      <c r="E16" s="11">
        <v>10</v>
      </c>
      <c r="F16" s="12">
        <v>37059</v>
      </c>
      <c r="G16" s="23">
        <v>25.5</v>
      </c>
      <c r="H16" s="4">
        <v>15</v>
      </c>
      <c r="I16" s="24">
        <v>8.5</v>
      </c>
      <c r="J16" s="4">
        <v>21.25</v>
      </c>
      <c r="K16" s="24">
        <v>78.599999999999994</v>
      </c>
      <c r="L16" s="4">
        <v>11.882951653944021</v>
      </c>
      <c r="M16" s="24"/>
      <c r="N16" s="4" t="e">
        <v>#DIV/0!</v>
      </c>
      <c r="O16" s="24">
        <v>265.39999999999998</v>
      </c>
      <c r="P16" s="4">
        <v>19.630746043707614</v>
      </c>
      <c r="Q16" s="5">
        <v>67.763697697651637</v>
      </c>
      <c r="R16" s="25" t="s">
        <v>86</v>
      </c>
      <c r="S16" s="13" t="s">
        <v>163</v>
      </c>
    </row>
    <row r="17" spans="2:19" ht="30">
      <c r="B17" s="3">
        <v>9</v>
      </c>
      <c r="C17" s="10" t="s">
        <v>88</v>
      </c>
      <c r="D17" s="6" t="s">
        <v>61</v>
      </c>
      <c r="E17" s="11">
        <v>10</v>
      </c>
      <c r="F17" s="12">
        <v>37165</v>
      </c>
      <c r="G17" s="23">
        <v>24.25</v>
      </c>
      <c r="H17" s="4">
        <v>14.264705882352942</v>
      </c>
      <c r="I17" s="24">
        <v>8.4</v>
      </c>
      <c r="J17" s="4">
        <v>21</v>
      </c>
      <c r="K17" s="24">
        <v>83.9</v>
      </c>
      <c r="L17" s="4">
        <v>11.132300357568534</v>
      </c>
      <c r="M17" s="24"/>
      <c r="N17" s="4" t="e">
        <v>#DIV/0!</v>
      </c>
      <c r="O17" s="24">
        <v>262.7</v>
      </c>
      <c r="P17" s="4">
        <v>19.83250856490293</v>
      </c>
      <c r="Q17" s="5">
        <v>66.229514804824404</v>
      </c>
      <c r="R17" s="25" t="s">
        <v>86</v>
      </c>
      <c r="S17" s="13" t="s">
        <v>87</v>
      </c>
    </row>
    <row r="18" spans="2:19" ht="30">
      <c r="B18" s="3">
        <v>10</v>
      </c>
      <c r="C18" s="10" t="s">
        <v>124</v>
      </c>
      <c r="D18" s="6" t="s">
        <v>37</v>
      </c>
      <c r="E18" s="11">
        <v>10</v>
      </c>
      <c r="F18" s="12">
        <v>36987</v>
      </c>
      <c r="G18" s="23">
        <v>16.5</v>
      </c>
      <c r="H18" s="4">
        <v>9.7058823529411757</v>
      </c>
      <c r="I18" s="24">
        <v>7.3</v>
      </c>
      <c r="J18" s="4">
        <v>18.25</v>
      </c>
      <c r="K18" s="24">
        <v>56</v>
      </c>
      <c r="L18" s="4">
        <v>16.678571428571427</v>
      </c>
      <c r="M18" s="24"/>
      <c r="N18" s="4" t="e">
        <v>#DIV/0!</v>
      </c>
      <c r="O18" s="24">
        <v>248</v>
      </c>
      <c r="P18" s="4">
        <v>21.008064516129032</v>
      </c>
      <c r="Q18" s="5">
        <v>65.642518297641629</v>
      </c>
      <c r="R18" s="25" t="s">
        <v>86</v>
      </c>
      <c r="S18" s="13" t="s">
        <v>123</v>
      </c>
    </row>
    <row r="19" spans="2:19" ht="30">
      <c r="B19" s="3">
        <v>11</v>
      </c>
      <c r="C19" s="10" t="s">
        <v>177</v>
      </c>
      <c r="D19" s="6" t="s">
        <v>70</v>
      </c>
      <c r="E19" s="11">
        <v>9</v>
      </c>
      <c r="F19" s="12">
        <v>37539</v>
      </c>
      <c r="G19" s="23">
        <v>8.25</v>
      </c>
      <c r="H19" s="4">
        <v>4.8529411764705879</v>
      </c>
      <c r="I19" s="24">
        <v>8.8000000000000007</v>
      </c>
      <c r="J19" s="4">
        <v>22.000000000000004</v>
      </c>
      <c r="K19" s="24">
        <v>49.24</v>
      </c>
      <c r="L19" s="4">
        <v>18.968318440292446</v>
      </c>
      <c r="M19" s="24"/>
      <c r="N19" s="4" t="e">
        <v>#DIV/0!</v>
      </c>
      <c r="O19" s="24">
        <v>265.3</v>
      </c>
      <c r="P19" s="4">
        <v>19.638145495665285</v>
      </c>
      <c r="Q19" s="5">
        <v>65.459405112428328</v>
      </c>
      <c r="R19" s="25" t="s">
        <v>86</v>
      </c>
      <c r="S19" s="13" t="s">
        <v>178</v>
      </c>
    </row>
    <row r="20" spans="2:19" ht="30">
      <c r="B20" s="3">
        <v>12</v>
      </c>
      <c r="C20" s="10" t="s">
        <v>147</v>
      </c>
      <c r="D20" s="6" t="s">
        <v>40</v>
      </c>
      <c r="E20" s="11">
        <v>11</v>
      </c>
      <c r="F20" s="12">
        <v>36809</v>
      </c>
      <c r="G20" s="23">
        <v>18</v>
      </c>
      <c r="H20" s="4">
        <v>10.588235294117647</v>
      </c>
      <c r="I20" s="24">
        <v>8.3000000000000007</v>
      </c>
      <c r="J20" s="4">
        <v>20.750000000000004</v>
      </c>
      <c r="K20" s="24">
        <v>67.900000000000006</v>
      </c>
      <c r="L20" s="4">
        <v>13.755522827687775</v>
      </c>
      <c r="M20" s="24"/>
      <c r="N20" s="4" t="e">
        <v>#DIV/0!</v>
      </c>
      <c r="O20" s="24">
        <v>257.60000000000002</v>
      </c>
      <c r="P20" s="4">
        <v>20.225155279503102</v>
      </c>
      <c r="Q20" s="5">
        <v>65.318913401308535</v>
      </c>
      <c r="R20" s="25" t="s">
        <v>86</v>
      </c>
      <c r="S20" s="13" t="s">
        <v>146</v>
      </c>
    </row>
    <row r="21" spans="2:19" ht="30">
      <c r="B21" s="3">
        <v>13</v>
      </c>
      <c r="C21" s="10" t="s">
        <v>125</v>
      </c>
      <c r="D21" s="6" t="s">
        <v>37</v>
      </c>
      <c r="E21" s="11">
        <v>11</v>
      </c>
      <c r="F21" s="12">
        <v>36854</v>
      </c>
      <c r="G21" s="23">
        <v>13.5</v>
      </c>
      <c r="H21" s="4">
        <v>7.9411764705882355</v>
      </c>
      <c r="I21" s="24">
        <v>8.1</v>
      </c>
      <c r="J21" s="4">
        <v>20.25</v>
      </c>
      <c r="K21" s="24">
        <v>69.2</v>
      </c>
      <c r="L21" s="4">
        <v>13.497109826589595</v>
      </c>
      <c r="M21" s="24"/>
      <c r="N21" s="4" t="e">
        <v>#DIV/0!</v>
      </c>
      <c r="O21" s="24">
        <v>223.8</v>
      </c>
      <c r="P21" s="4">
        <v>23.27971403038427</v>
      </c>
      <c r="Q21" s="5">
        <v>64.968000327562095</v>
      </c>
      <c r="R21" s="25" t="s">
        <v>86</v>
      </c>
      <c r="S21" s="13" t="s">
        <v>123</v>
      </c>
    </row>
    <row r="22" spans="2:19" ht="30">
      <c r="B22" s="3">
        <v>14</v>
      </c>
      <c r="C22" s="27" t="s">
        <v>191</v>
      </c>
      <c r="D22" s="6" t="s">
        <v>47</v>
      </c>
      <c r="E22" s="11">
        <v>9</v>
      </c>
      <c r="F22" s="12">
        <v>36857</v>
      </c>
      <c r="G22" s="23">
        <v>29</v>
      </c>
      <c r="H22" s="4">
        <v>17.058823529411764</v>
      </c>
      <c r="I22" s="24">
        <v>6.1</v>
      </c>
      <c r="J22" s="4">
        <v>15.25</v>
      </c>
      <c r="K22" s="24">
        <v>72.8</v>
      </c>
      <c r="L22" s="4">
        <v>12.82967032967033</v>
      </c>
      <c r="M22" s="24"/>
      <c r="N22" s="4" t="e">
        <v>#DIV/0!</v>
      </c>
      <c r="O22" s="24">
        <v>278</v>
      </c>
      <c r="P22" s="4">
        <v>18.741007194244606</v>
      </c>
      <c r="Q22" s="5">
        <v>63.879501053326706</v>
      </c>
      <c r="R22" s="25" t="s">
        <v>86</v>
      </c>
      <c r="S22" s="13" t="s">
        <v>129</v>
      </c>
    </row>
    <row r="23" spans="2:19" ht="30">
      <c r="B23" s="3">
        <v>15</v>
      </c>
      <c r="C23" s="10" t="s">
        <v>101</v>
      </c>
      <c r="D23" s="6" t="s">
        <v>47</v>
      </c>
      <c r="E23" s="11">
        <v>11</v>
      </c>
      <c r="F23" s="12">
        <v>36607</v>
      </c>
      <c r="G23" s="23">
        <v>17.5</v>
      </c>
      <c r="H23" s="4">
        <v>10.294117647058824</v>
      </c>
      <c r="I23" s="24">
        <v>6.6</v>
      </c>
      <c r="J23" s="4">
        <v>16.5</v>
      </c>
      <c r="K23" s="24">
        <v>62.4</v>
      </c>
      <c r="L23" s="4">
        <v>14.967948717948719</v>
      </c>
      <c r="M23" s="24"/>
      <c r="N23" s="4" t="e">
        <v>#DIV/0!</v>
      </c>
      <c r="O23" s="24">
        <v>248.9</v>
      </c>
      <c r="P23" s="4">
        <v>20.932101245480112</v>
      </c>
      <c r="Q23" s="5">
        <v>62.694167610487654</v>
      </c>
      <c r="R23" s="25" t="s">
        <v>86</v>
      </c>
      <c r="S23" s="13" t="s">
        <v>100</v>
      </c>
    </row>
    <row r="24" spans="2:19" ht="30">
      <c r="B24" s="3">
        <v>16</v>
      </c>
      <c r="C24" s="10" t="s">
        <v>130</v>
      </c>
      <c r="D24" s="6" t="s">
        <v>74</v>
      </c>
      <c r="E24" s="11">
        <v>10</v>
      </c>
      <c r="F24" s="12">
        <v>37369</v>
      </c>
      <c r="G24" s="23">
        <v>15.5</v>
      </c>
      <c r="H24" s="4">
        <v>9.117647058823529</v>
      </c>
      <c r="I24" s="24">
        <v>8.3000000000000007</v>
      </c>
      <c r="J24" s="4">
        <v>20.750000000000004</v>
      </c>
      <c r="K24" s="24">
        <v>85.8</v>
      </c>
      <c r="L24" s="4">
        <v>10.885780885780886</v>
      </c>
      <c r="M24" s="24"/>
      <c r="N24" s="4" t="e">
        <v>#DIV/0!</v>
      </c>
      <c r="O24" s="24">
        <v>260.2</v>
      </c>
      <c r="P24" s="4">
        <v>20.023059185242122</v>
      </c>
      <c r="Q24" s="5">
        <v>60.776487129846537</v>
      </c>
      <c r="R24" s="25" t="s">
        <v>86</v>
      </c>
      <c r="S24" s="26" t="s">
        <v>129</v>
      </c>
    </row>
    <row r="25" spans="2:19" ht="30">
      <c r="B25" s="3">
        <v>17</v>
      </c>
      <c r="C25" s="27" t="s">
        <v>194</v>
      </c>
      <c r="D25" s="6" t="s">
        <v>50</v>
      </c>
      <c r="E25" s="11">
        <v>9</v>
      </c>
      <c r="F25" s="12">
        <v>36669</v>
      </c>
      <c r="G25" s="23">
        <v>18</v>
      </c>
      <c r="H25" s="4">
        <v>10.588235294117647</v>
      </c>
      <c r="I25" s="24">
        <v>5.8</v>
      </c>
      <c r="J25" s="4">
        <v>14.5</v>
      </c>
      <c r="K25" s="24">
        <v>70.180000000000007</v>
      </c>
      <c r="L25" s="4">
        <v>13.308634938728982</v>
      </c>
      <c r="M25" s="24"/>
      <c r="N25" s="4" t="e">
        <v>#DIV/0!</v>
      </c>
      <c r="O25" s="24">
        <v>239.6</v>
      </c>
      <c r="P25" s="4">
        <v>21.744574290484142</v>
      </c>
      <c r="Q25" s="5">
        <v>60.141444523330769</v>
      </c>
      <c r="R25" s="25" t="s">
        <v>86</v>
      </c>
      <c r="S25" s="13" t="s">
        <v>144</v>
      </c>
    </row>
    <row r="26" spans="2:19" ht="45">
      <c r="B26" s="3">
        <v>18</v>
      </c>
      <c r="C26" s="10" t="s">
        <v>139</v>
      </c>
      <c r="D26" s="6" t="s">
        <v>39</v>
      </c>
      <c r="E26" s="11">
        <v>11</v>
      </c>
      <c r="F26" s="12">
        <v>36745</v>
      </c>
      <c r="G26" s="23">
        <v>16.5</v>
      </c>
      <c r="H26" s="4">
        <v>9.7058823529411757</v>
      </c>
      <c r="I26" s="24">
        <v>6</v>
      </c>
      <c r="J26" s="4">
        <v>15</v>
      </c>
      <c r="K26" s="24">
        <v>75.3</v>
      </c>
      <c r="L26" s="4">
        <v>12.403718459495352</v>
      </c>
      <c r="M26" s="24"/>
      <c r="N26" s="4" t="e">
        <v>#DIV/0!</v>
      </c>
      <c r="O26" s="24">
        <v>237</v>
      </c>
      <c r="P26" s="4">
        <v>21.983122362869199</v>
      </c>
      <c r="Q26" s="5">
        <v>59.092723175305721</v>
      </c>
      <c r="R26" s="25" t="s">
        <v>86</v>
      </c>
      <c r="S26" s="13" t="s">
        <v>136</v>
      </c>
    </row>
    <row r="27" spans="2:19" ht="30">
      <c r="B27" s="3">
        <v>19</v>
      </c>
      <c r="C27" s="10" t="s">
        <v>95</v>
      </c>
      <c r="D27" s="6" t="s">
        <v>46</v>
      </c>
      <c r="E27" s="11">
        <v>11</v>
      </c>
      <c r="F27" s="12" t="s">
        <v>96</v>
      </c>
      <c r="G27" s="23">
        <v>13.25</v>
      </c>
      <c r="H27" s="4">
        <v>7.7941176470588234</v>
      </c>
      <c r="I27" s="24">
        <v>8.5</v>
      </c>
      <c r="J27" s="4">
        <v>21.25</v>
      </c>
      <c r="K27" s="24">
        <v>102.6</v>
      </c>
      <c r="L27" s="4">
        <v>9.1033138401559466</v>
      </c>
      <c r="M27" s="24"/>
      <c r="N27" s="4" t="e">
        <v>#DIV/0!</v>
      </c>
      <c r="O27" s="24">
        <v>257.89999999999998</v>
      </c>
      <c r="P27" s="4">
        <v>20.201628538193098</v>
      </c>
      <c r="Q27" s="5">
        <v>58.349060025407873</v>
      </c>
      <c r="R27" s="25" t="s">
        <v>86</v>
      </c>
      <c r="S27" s="13" t="s">
        <v>97</v>
      </c>
    </row>
    <row r="28" spans="2:19" ht="30">
      <c r="B28" s="3">
        <v>20</v>
      </c>
      <c r="C28" s="10" t="s">
        <v>145</v>
      </c>
      <c r="D28" s="6" t="s">
        <v>40</v>
      </c>
      <c r="E28" s="11">
        <v>10</v>
      </c>
      <c r="F28" s="12">
        <v>37139</v>
      </c>
      <c r="G28" s="23">
        <v>15</v>
      </c>
      <c r="H28" s="4">
        <v>8.8235294117647065</v>
      </c>
      <c r="I28" s="24">
        <v>4.8</v>
      </c>
      <c r="J28" s="4">
        <v>12</v>
      </c>
      <c r="K28" s="24">
        <v>54.2</v>
      </c>
      <c r="L28" s="4">
        <v>17.232472324723247</v>
      </c>
      <c r="M28" s="24"/>
      <c r="N28" s="4" t="e">
        <v>#DIV/0!</v>
      </c>
      <c r="O28" s="24">
        <v>257.39999999999998</v>
      </c>
      <c r="P28" s="4">
        <v>20.240870240870244</v>
      </c>
      <c r="Q28" s="5">
        <v>58.296871977358194</v>
      </c>
      <c r="R28" s="25" t="s">
        <v>86</v>
      </c>
      <c r="S28" s="13" t="s">
        <v>146</v>
      </c>
    </row>
    <row r="29" spans="2:19" ht="45">
      <c r="B29" s="3">
        <v>21</v>
      </c>
      <c r="C29" s="10" t="s">
        <v>117</v>
      </c>
      <c r="D29" s="6" t="s">
        <v>31</v>
      </c>
      <c r="E29" s="11">
        <v>11</v>
      </c>
      <c r="F29" s="12">
        <v>36861</v>
      </c>
      <c r="G29" s="23">
        <v>18</v>
      </c>
      <c r="H29" s="4">
        <v>10.588235294117647</v>
      </c>
      <c r="I29" s="24">
        <v>5.5</v>
      </c>
      <c r="J29" s="4">
        <v>13.75</v>
      </c>
      <c r="K29" s="24">
        <v>93.4</v>
      </c>
      <c r="L29" s="4">
        <v>10</v>
      </c>
      <c r="M29" s="24"/>
      <c r="N29" s="4" t="e">
        <v>#DIV/0!</v>
      </c>
      <c r="O29" s="24">
        <v>243.8</v>
      </c>
      <c r="P29" s="4">
        <v>21.369975389663658</v>
      </c>
      <c r="Q29" s="5">
        <v>55.708210683781303</v>
      </c>
      <c r="R29" s="25" t="s">
        <v>86</v>
      </c>
      <c r="S29" s="13" t="s">
        <v>116</v>
      </c>
    </row>
    <row r="30" spans="2:19" ht="30">
      <c r="B30" s="3">
        <v>22</v>
      </c>
      <c r="C30" s="10" t="s">
        <v>155</v>
      </c>
      <c r="D30" s="6" t="s">
        <v>154</v>
      </c>
      <c r="E30" s="11">
        <v>9</v>
      </c>
      <c r="F30" s="12">
        <v>37235</v>
      </c>
      <c r="G30" s="23">
        <v>14</v>
      </c>
      <c r="H30" s="4">
        <v>8.235294117647058</v>
      </c>
      <c r="I30" s="24">
        <v>6.3</v>
      </c>
      <c r="J30" s="4">
        <v>15.75</v>
      </c>
      <c r="K30" s="24">
        <v>86</v>
      </c>
      <c r="L30" s="4">
        <v>10.86046511627907</v>
      </c>
      <c r="M30" s="24"/>
      <c r="N30" s="4" t="e">
        <v>#DIV/0!</v>
      </c>
      <c r="O30" s="24">
        <v>299</v>
      </c>
      <c r="P30" s="4">
        <v>17.4247491638796</v>
      </c>
      <c r="Q30" s="5">
        <v>52.270508397805727</v>
      </c>
      <c r="R30" s="25" t="s">
        <v>86</v>
      </c>
      <c r="S30" s="26" t="s">
        <v>198</v>
      </c>
    </row>
    <row r="31" spans="2:19" ht="30">
      <c r="B31" s="3">
        <v>9</v>
      </c>
      <c r="C31" s="10" t="s">
        <v>170</v>
      </c>
      <c r="D31" s="6" t="s">
        <v>49</v>
      </c>
      <c r="E31" s="11">
        <v>11</v>
      </c>
      <c r="F31" s="12">
        <v>36616</v>
      </c>
      <c r="G31" s="23">
        <v>15.5</v>
      </c>
      <c r="H31" s="4">
        <v>9.117647058823529</v>
      </c>
      <c r="I31" s="11">
        <v>8.3000000000000007</v>
      </c>
      <c r="J31" s="4">
        <v>20.750000000000004</v>
      </c>
      <c r="K31" s="11">
        <v>44.6</v>
      </c>
      <c r="L31" s="4">
        <v>20</v>
      </c>
      <c r="M31" s="11"/>
      <c r="N31" s="4" t="e">
        <v>#DIV/0!</v>
      </c>
      <c r="O31" s="28">
        <v>265.5</v>
      </c>
      <c r="P31" s="4">
        <v>0</v>
      </c>
      <c r="Q31" s="5">
        <v>49.867647058823529</v>
      </c>
      <c r="R31" s="25" t="s">
        <v>86</v>
      </c>
      <c r="S31" s="13" t="s">
        <v>171</v>
      </c>
    </row>
    <row r="32" spans="2:19" ht="45">
      <c r="B32" s="3">
        <v>16</v>
      </c>
      <c r="C32" s="10" t="s">
        <v>91</v>
      </c>
      <c r="D32" s="6" t="s">
        <v>12</v>
      </c>
      <c r="E32" s="11">
        <v>11</v>
      </c>
      <c r="F32" s="12">
        <v>36634</v>
      </c>
      <c r="G32" s="23">
        <v>32.5</v>
      </c>
      <c r="H32" s="4">
        <v>19.117647058823529</v>
      </c>
      <c r="I32" s="11">
        <v>6.8</v>
      </c>
      <c r="J32" s="4">
        <v>17</v>
      </c>
      <c r="K32" s="11">
        <v>67</v>
      </c>
      <c r="L32" s="4">
        <v>13.313432835820896</v>
      </c>
      <c r="M32" s="11"/>
      <c r="N32" s="4" t="e">
        <v>#DIV/0!</v>
      </c>
      <c r="O32" s="28" t="s">
        <v>192</v>
      </c>
      <c r="P32" s="4">
        <v>0</v>
      </c>
      <c r="Q32" s="5">
        <v>49.431079894644427</v>
      </c>
      <c r="R32" s="25" t="s">
        <v>86</v>
      </c>
      <c r="S32" s="13" t="s">
        <v>90</v>
      </c>
    </row>
    <row r="33" spans="2:19" ht="30">
      <c r="B33" s="3">
        <v>23</v>
      </c>
      <c r="C33" s="10" t="s">
        <v>113</v>
      </c>
      <c r="D33" s="6" t="s">
        <v>22</v>
      </c>
      <c r="E33" s="11">
        <v>10</v>
      </c>
      <c r="F33" s="12">
        <v>37052</v>
      </c>
      <c r="G33" s="23">
        <v>22.5</v>
      </c>
      <c r="H33" s="4">
        <v>13.235294117647058</v>
      </c>
      <c r="I33" s="11">
        <v>8.6</v>
      </c>
      <c r="J33" s="4">
        <v>21.5</v>
      </c>
      <c r="K33" s="11">
        <v>85.5</v>
      </c>
      <c r="L33" s="4">
        <v>10.432748538011696</v>
      </c>
      <c r="M33" s="11"/>
      <c r="N33" s="4" t="e">
        <v>#DIV/0!</v>
      </c>
      <c r="O33" s="28" t="s">
        <v>192</v>
      </c>
      <c r="P33" s="4">
        <v>0</v>
      </c>
      <c r="Q33" s="5">
        <v>45.168042655658752</v>
      </c>
      <c r="R33" s="25" t="s">
        <v>86</v>
      </c>
      <c r="S33" s="26" t="s">
        <v>111</v>
      </c>
    </row>
  </sheetData>
  <sheetProtection formatCells="0" formatColumns="0" formatRows="0" insertHyperlinks="0" deleteColumns="0" deleteRows="0" sort="0" autoFilter="0" pivotTables="0"/>
  <sortState ref="C9:S33">
    <sortCondition descending="1" ref="Q9:Q33"/>
  </sortState>
  <mergeCells count="25">
    <mergeCell ref="B2:S2"/>
    <mergeCell ref="B4:S4"/>
    <mergeCell ref="B6:B8"/>
    <mergeCell ref="C6:C8"/>
    <mergeCell ref="D6:D8"/>
    <mergeCell ref="E6:E8"/>
    <mergeCell ref="F6:F8"/>
    <mergeCell ref="G6:H6"/>
    <mergeCell ref="I6:J6"/>
    <mergeCell ref="K6:L6"/>
    <mergeCell ref="M6:N6"/>
    <mergeCell ref="O6:P6"/>
    <mergeCell ref="R6:R8"/>
    <mergeCell ref="S6:S8"/>
    <mergeCell ref="G7:G8"/>
    <mergeCell ref="H7:H8"/>
    <mergeCell ref="N7:N8"/>
    <mergeCell ref="O7:O8"/>
    <mergeCell ref="P7:P8"/>
    <mergeCell ref="Q7:Q8"/>
    <mergeCell ref="I7:I8"/>
    <mergeCell ref="J7:J8"/>
    <mergeCell ref="K7:K8"/>
    <mergeCell ref="L7:L8"/>
    <mergeCell ref="M7:M8"/>
  </mergeCells>
  <conditionalFormatting sqref="Q9:Q30">
    <cfRule type="containsText" dxfId="71" priority="108" operator="containsText" text="Призер">
      <formula>NOT(ISERROR(SEARCH("Призер",Q9)))</formula>
    </cfRule>
    <cfRule type="containsText" dxfId="70" priority="109" operator="containsText" text="Победитель">
      <formula>NOT(ISERROR(SEARCH("Победитель",Q9)))</formula>
    </cfRule>
  </conditionalFormatting>
  <conditionalFormatting sqref="R9:R30">
    <cfRule type="containsText" dxfId="69" priority="102" operator="containsText" text="Призер">
      <formula>NOT(ISERROR(SEARCH("Призер",R9)))</formula>
    </cfRule>
    <cfRule type="containsText" dxfId="68" priority="103" operator="containsText" text="Победитель">
      <formula>NOT(ISERROR(SEARCH("Победитель",R9)))</formula>
    </cfRule>
    <cfRule type="containsText" dxfId="67" priority="104" operator="containsText" text="Призер">
      <formula>NOT(ISERROR(SEARCH("Призер",R9)))</formula>
    </cfRule>
    <cfRule type="containsText" dxfId="66" priority="105" operator="containsText" text="Победитель">
      <formula>NOT(ISERROR(SEARCH("Победитель",R9)))</formula>
    </cfRule>
    <cfRule type="containsText" dxfId="65" priority="106" operator="containsText" text="Призер">
      <formula>NOT(ISERROR(SEARCH("Призер",R9)))</formula>
    </cfRule>
    <cfRule type="containsText" dxfId="64" priority="107" operator="containsText" text="Победитель">
      <formula>NOT(ISERROR(SEARCH("Победитель",R9)))</formula>
    </cfRule>
  </conditionalFormatting>
  <conditionalFormatting sqref="Q4 Q9:Q1048568">
    <cfRule type="expression" priority="101">
      <formula>25*MAX(Q:Q)/(O10)</formula>
    </cfRule>
  </conditionalFormatting>
  <conditionalFormatting sqref="M7:M8">
    <cfRule type="colorScale" priority="98">
      <colorScale>
        <cfvo type="min" val="0"/>
        <cfvo type="max" val="0"/>
        <color theme="0"/>
        <color theme="5"/>
      </colorScale>
    </cfRule>
    <cfRule type="colorScale" priority="99">
      <colorScale>
        <cfvo type="min" val="0"/>
        <cfvo type="max" val="0"/>
        <color theme="0"/>
        <color theme="5"/>
      </colorScale>
    </cfRule>
    <cfRule type="colorScale" priority="100">
      <colorScale>
        <cfvo type="min" val="0"/>
        <cfvo type="max" val="0"/>
        <color theme="0"/>
        <color rgb="FFFF0000"/>
      </colorScale>
    </cfRule>
  </conditionalFormatting>
  <conditionalFormatting sqref="O7:O8">
    <cfRule type="colorScale" priority="95">
      <colorScale>
        <cfvo type="min" val="0"/>
        <cfvo type="max" val="0"/>
        <color theme="0"/>
        <color theme="5"/>
      </colorScale>
    </cfRule>
    <cfRule type="colorScale" priority="96">
      <colorScale>
        <cfvo type="min" val="0"/>
        <cfvo type="max" val="0"/>
        <color theme="0"/>
        <color theme="5"/>
      </colorScale>
    </cfRule>
    <cfRule type="colorScale" priority="97">
      <colorScale>
        <cfvo type="min" val="0"/>
        <cfvo type="max" val="0"/>
        <color theme="0"/>
        <color rgb="FFFF0000"/>
      </colorScale>
    </cfRule>
  </conditionalFormatting>
  <conditionalFormatting sqref="Q7:Q8">
    <cfRule type="colorScale" priority="92">
      <colorScale>
        <cfvo type="min" val="0"/>
        <cfvo type="max" val="0"/>
        <color theme="0"/>
        <color theme="5"/>
      </colorScale>
    </cfRule>
    <cfRule type="colorScale" priority="93">
      <colorScale>
        <cfvo type="min" val="0"/>
        <cfvo type="max" val="0"/>
        <color theme="0"/>
        <color theme="5"/>
      </colorScale>
    </cfRule>
    <cfRule type="colorScale" priority="94">
      <colorScale>
        <cfvo type="min" val="0"/>
        <cfvo type="max" val="0"/>
        <color theme="0"/>
        <color rgb="FFFF0000"/>
      </colorScale>
    </cfRule>
  </conditionalFormatting>
  <conditionalFormatting sqref="Q9:Q30">
    <cfRule type="expression" priority="91">
      <formula>25*MAX(Q:Q)/(#REF!)</formula>
    </cfRule>
  </conditionalFormatting>
  <conditionalFormatting sqref="H17">
    <cfRule type="colorScale" priority="89">
      <colorScale>
        <cfvo type="min" val="0"/>
        <cfvo type="max" val="0"/>
        <color theme="0"/>
        <color theme="7"/>
      </colorScale>
    </cfRule>
    <cfRule type="colorScale" priority="90">
      <colorScale>
        <cfvo type="min" val="0"/>
        <cfvo type="max" val="0"/>
        <color theme="0"/>
        <color theme="4"/>
      </colorScale>
    </cfRule>
  </conditionalFormatting>
  <conditionalFormatting sqref="J17">
    <cfRule type="colorScale" priority="86">
      <colorScale>
        <cfvo type="min" val="0"/>
        <cfvo type="max" val="0"/>
        <color theme="0"/>
        <color theme="8"/>
      </colorScale>
    </cfRule>
    <cfRule type="colorScale" priority="87">
      <colorScale>
        <cfvo type="min" val="0"/>
        <cfvo type="max" val="0"/>
        <color rgb="FFFF7128"/>
        <color rgb="FFFFEF9C"/>
      </colorScale>
    </cfRule>
    <cfRule type="colorScale" priority="88">
      <colorScale>
        <cfvo type="min" val="0"/>
        <cfvo type="max" val="0"/>
        <color theme="0"/>
        <color theme="5"/>
      </colorScale>
    </cfRule>
  </conditionalFormatting>
  <conditionalFormatting sqref="P17">
    <cfRule type="colorScale" priority="85">
      <colorScale>
        <cfvo type="min" val="0"/>
        <cfvo type="max" val="0"/>
        <color theme="0"/>
        <color rgb="FFFFFF00"/>
      </colorScale>
    </cfRule>
  </conditionalFormatting>
  <conditionalFormatting sqref="Q3:Q6">
    <cfRule type="expression" priority="84">
      <formula>25*MAX(Q:Q)/(#REF!)</formula>
    </cfRule>
  </conditionalFormatting>
  <conditionalFormatting sqref="Q1:Q3">
    <cfRule type="expression" priority="83">
      <formula>25*MAX(Q:Q)/(#REF!)</formula>
    </cfRule>
  </conditionalFormatting>
  <conditionalFormatting sqref="Q1048569:Q1048576">
    <cfRule type="expression" priority="82">
      <formula>25*MAX(Q:Q)/(O6)</formula>
    </cfRule>
  </conditionalFormatting>
  <conditionalFormatting sqref="L9:L30">
    <cfRule type="colorScale" priority="80">
      <colorScale>
        <cfvo type="min" val="0"/>
        <cfvo type="max" val="0"/>
        <color theme="0"/>
        <color theme="6"/>
      </colorScale>
    </cfRule>
    <cfRule type="colorScale" priority="81">
      <colorScale>
        <cfvo type="min" val="0"/>
        <cfvo type="max" val="0"/>
        <color theme="0"/>
        <color theme="6"/>
      </colorScale>
    </cfRule>
  </conditionalFormatting>
  <conditionalFormatting sqref="H9:H30">
    <cfRule type="colorScale" priority="78">
      <colorScale>
        <cfvo type="min" val="0"/>
        <cfvo type="max" val="0"/>
        <color theme="0"/>
        <color theme="7"/>
      </colorScale>
    </cfRule>
    <cfRule type="colorScale" priority="79">
      <colorScale>
        <cfvo type="min" val="0"/>
        <cfvo type="max" val="0"/>
        <color theme="0"/>
        <color theme="4"/>
      </colorScale>
    </cfRule>
  </conditionalFormatting>
  <conditionalFormatting sqref="J9:J30">
    <cfRule type="colorScale" priority="73">
      <colorScale>
        <cfvo type="min" val="0"/>
        <cfvo type="max" val="0"/>
        <color theme="0"/>
        <color theme="8"/>
      </colorScale>
    </cfRule>
    <cfRule type="colorScale" priority="74">
      <colorScale>
        <cfvo type="min" val="0"/>
        <cfvo type="max" val="0"/>
        <color theme="0"/>
        <color theme="8"/>
      </colorScale>
    </cfRule>
    <cfRule type="colorScale" priority="75">
      <colorScale>
        <cfvo type="min" val="0"/>
        <cfvo type="max" val="0"/>
        <color theme="0"/>
        <color theme="8"/>
      </colorScale>
    </cfRule>
    <cfRule type="colorScale" priority="76">
      <colorScale>
        <cfvo type="min" val="0"/>
        <cfvo type="max" val="0"/>
        <color rgb="FFFF7128"/>
        <color rgb="FFFFEF9C"/>
      </colorScale>
    </cfRule>
    <cfRule type="colorScale" priority="77">
      <colorScale>
        <cfvo type="min" val="0"/>
        <cfvo type="max" val="0"/>
        <color theme="0"/>
        <color theme="5"/>
      </colorScale>
    </cfRule>
  </conditionalFormatting>
  <conditionalFormatting sqref="L9:L30">
    <cfRule type="colorScale" priority="72">
      <colorScale>
        <cfvo type="min" val="0"/>
        <cfvo type="max" val="0"/>
        <color theme="0"/>
        <color theme="6"/>
      </colorScale>
    </cfRule>
  </conditionalFormatting>
  <conditionalFormatting sqref="P9:P30">
    <cfRule type="colorScale" priority="70">
      <colorScale>
        <cfvo type="min" val="0"/>
        <cfvo type="max" val="0"/>
        <color theme="0"/>
        <color rgb="FFFFFF00"/>
      </colorScale>
    </cfRule>
    <cfRule type="colorScale" priority="71">
      <colorScale>
        <cfvo type="min" val="0"/>
        <cfvo type="max" val="0"/>
        <color theme="0"/>
        <color rgb="FFFFFF00"/>
      </colorScale>
    </cfRule>
  </conditionalFormatting>
  <conditionalFormatting sqref="Q31">
    <cfRule type="containsText" dxfId="63" priority="68" operator="containsText" text="Призер">
      <formula>NOT(ISERROR(SEARCH("Призер",Q31)))</formula>
    </cfRule>
    <cfRule type="containsText" dxfId="62" priority="69" operator="containsText" text="Победитель">
      <formula>NOT(ISERROR(SEARCH("Победитель",Q31)))</formula>
    </cfRule>
  </conditionalFormatting>
  <conditionalFormatting sqref="R31">
    <cfRule type="containsText" dxfId="61" priority="62" operator="containsText" text="Призер">
      <formula>NOT(ISERROR(SEARCH("Призер",R31)))</formula>
    </cfRule>
    <cfRule type="containsText" dxfId="60" priority="63" operator="containsText" text="Победитель">
      <formula>NOT(ISERROR(SEARCH("Победитель",R31)))</formula>
    </cfRule>
    <cfRule type="containsText" dxfId="59" priority="64" operator="containsText" text="Призер">
      <formula>NOT(ISERROR(SEARCH("Призер",R31)))</formula>
    </cfRule>
    <cfRule type="containsText" dxfId="58" priority="65" operator="containsText" text="Победитель">
      <formula>NOT(ISERROR(SEARCH("Победитель",R31)))</formula>
    </cfRule>
    <cfRule type="containsText" dxfId="57" priority="66" operator="containsText" text="Призер">
      <formula>NOT(ISERROR(SEARCH("Призер",R31)))</formula>
    </cfRule>
    <cfRule type="containsText" dxfId="56" priority="67" operator="containsText" text="Победитель">
      <formula>NOT(ISERROR(SEARCH("Победитель",R31)))</formula>
    </cfRule>
  </conditionalFormatting>
  <conditionalFormatting sqref="Q31">
    <cfRule type="expression" priority="61">
      <formula>25*MAX(Q:Q)/(O37)</formula>
    </cfRule>
  </conditionalFormatting>
  <conditionalFormatting sqref="Q31">
    <cfRule type="expression" priority="60">
      <formula>25*MAX(Q:Q)/(#REF!)</formula>
    </cfRule>
  </conditionalFormatting>
  <conditionalFormatting sqref="L31">
    <cfRule type="colorScale" priority="58">
      <colorScale>
        <cfvo type="min" val="0"/>
        <cfvo type="max" val="0"/>
        <color theme="0"/>
        <color theme="6"/>
      </colorScale>
    </cfRule>
    <cfRule type="colorScale" priority="59">
      <colorScale>
        <cfvo type="min" val="0"/>
        <cfvo type="max" val="0"/>
        <color theme="0"/>
        <color theme="6"/>
      </colorScale>
    </cfRule>
  </conditionalFormatting>
  <conditionalFormatting sqref="H31">
    <cfRule type="colorScale" priority="56">
      <colorScale>
        <cfvo type="min" val="0"/>
        <cfvo type="max" val="0"/>
        <color theme="0"/>
        <color theme="7"/>
      </colorScale>
    </cfRule>
    <cfRule type="colorScale" priority="57">
      <colorScale>
        <cfvo type="min" val="0"/>
        <cfvo type="max" val="0"/>
        <color theme="0"/>
        <color theme="4"/>
      </colorScale>
    </cfRule>
  </conditionalFormatting>
  <conditionalFormatting sqref="J31">
    <cfRule type="colorScale" priority="51">
      <colorScale>
        <cfvo type="min" val="0"/>
        <cfvo type="max" val="0"/>
        <color theme="0"/>
        <color theme="8"/>
      </colorScale>
    </cfRule>
    <cfRule type="colorScale" priority="52">
      <colorScale>
        <cfvo type="min" val="0"/>
        <cfvo type="max" val="0"/>
        <color theme="0"/>
        <color theme="8"/>
      </colorScale>
    </cfRule>
    <cfRule type="colorScale" priority="53">
      <colorScale>
        <cfvo type="min" val="0"/>
        <cfvo type="max" val="0"/>
        <color theme="0"/>
        <color theme="8"/>
      </colorScale>
    </cfRule>
    <cfRule type="colorScale" priority="54">
      <colorScale>
        <cfvo type="min" val="0"/>
        <cfvo type="max" val="0"/>
        <color rgb="FFFF7128"/>
        <color rgb="FFFFEF9C"/>
      </colorScale>
    </cfRule>
    <cfRule type="colorScale" priority="55">
      <colorScale>
        <cfvo type="min" val="0"/>
        <cfvo type="max" val="0"/>
        <color theme="0"/>
        <color theme="5"/>
      </colorScale>
    </cfRule>
  </conditionalFormatting>
  <conditionalFormatting sqref="L31">
    <cfRule type="colorScale" priority="50">
      <colorScale>
        <cfvo type="min" val="0"/>
        <cfvo type="max" val="0"/>
        <color theme="0"/>
        <color theme="6"/>
      </colorScale>
    </cfRule>
  </conditionalFormatting>
  <conditionalFormatting sqref="Q32">
    <cfRule type="containsText" dxfId="55" priority="46" operator="containsText" text="Призер">
      <formula>NOT(ISERROR(SEARCH("Призер",Q32)))</formula>
    </cfRule>
    <cfRule type="containsText" dxfId="54" priority="47" operator="containsText" text="Победитель">
      <formula>NOT(ISERROR(SEARCH("Победитель",Q32)))</formula>
    </cfRule>
  </conditionalFormatting>
  <conditionalFormatting sqref="R32">
    <cfRule type="containsText" dxfId="53" priority="40" operator="containsText" text="Призер">
      <formula>NOT(ISERROR(SEARCH("Призер",R32)))</formula>
    </cfRule>
    <cfRule type="containsText" dxfId="52" priority="41" operator="containsText" text="Победитель">
      <formula>NOT(ISERROR(SEARCH("Победитель",R32)))</formula>
    </cfRule>
    <cfRule type="containsText" dxfId="51" priority="42" operator="containsText" text="Призер">
      <formula>NOT(ISERROR(SEARCH("Призер",R32)))</formula>
    </cfRule>
    <cfRule type="containsText" dxfId="50" priority="43" operator="containsText" text="Победитель">
      <formula>NOT(ISERROR(SEARCH("Победитель",R32)))</formula>
    </cfRule>
    <cfRule type="containsText" dxfId="49" priority="44" operator="containsText" text="Призер">
      <formula>NOT(ISERROR(SEARCH("Призер",R32)))</formula>
    </cfRule>
    <cfRule type="containsText" dxfId="48" priority="45" operator="containsText" text="Победитель">
      <formula>NOT(ISERROR(SEARCH("Победитель",R32)))</formula>
    </cfRule>
  </conditionalFormatting>
  <conditionalFormatting sqref="Q32">
    <cfRule type="expression" priority="39">
      <formula>25*MAX(Q:Q)/(O38)</formula>
    </cfRule>
  </conditionalFormatting>
  <conditionalFormatting sqref="Q32">
    <cfRule type="expression" priority="38">
      <formula>25*MAX(Q:Q)/(#REF!)</formula>
    </cfRule>
  </conditionalFormatting>
  <conditionalFormatting sqref="L32">
    <cfRule type="colorScale" priority="36">
      <colorScale>
        <cfvo type="min" val="0"/>
        <cfvo type="max" val="0"/>
        <color theme="0"/>
        <color theme="6"/>
      </colorScale>
    </cfRule>
    <cfRule type="colorScale" priority="37">
      <colorScale>
        <cfvo type="min" val="0"/>
        <cfvo type="max" val="0"/>
        <color theme="0"/>
        <color theme="6"/>
      </colorScale>
    </cfRule>
  </conditionalFormatting>
  <conditionalFormatting sqref="H32">
    <cfRule type="colorScale" priority="34">
      <colorScale>
        <cfvo type="min" val="0"/>
        <cfvo type="max" val="0"/>
        <color theme="0"/>
        <color theme="7"/>
      </colorScale>
    </cfRule>
    <cfRule type="colorScale" priority="35">
      <colorScale>
        <cfvo type="min" val="0"/>
        <cfvo type="max" val="0"/>
        <color theme="0"/>
        <color theme="4"/>
      </colorScale>
    </cfRule>
  </conditionalFormatting>
  <conditionalFormatting sqref="J32">
    <cfRule type="colorScale" priority="29">
      <colorScale>
        <cfvo type="min" val="0"/>
        <cfvo type="max" val="0"/>
        <color theme="0"/>
        <color theme="8"/>
      </colorScale>
    </cfRule>
    <cfRule type="colorScale" priority="30">
      <colorScale>
        <cfvo type="min" val="0"/>
        <cfvo type="max" val="0"/>
        <color theme="0"/>
        <color theme="8"/>
      </colorScale>
    </cfRule>
    <cfRule type="colorScale" priority="31">
      <colorScale>
        <cfvo type="min" val="0"/>
        <cfvo type="max" val="0"/>
        <color theme="0"/>
        <color theme="8"/>
      </colorScale>
    </cfRule>
    <cfRule type="colorScale" priority="32">
      <colorScale>
        <cfvo type="min" val="0"/>
        <cfvo type="max" val="0"/>
        <color rgb="FFFF7128"/>
        <color rgb="FFFFEF9C"/>
      </colorScale>
    </cfRule>
    <cfRule type="colorScale" priority="33">
      <colorScale>
        <cfvo type="min" val="0"/>
        <cfvo type="max" val="0"/>
        <color theme="0"/>
        <color theme="5"/>
      </colorScale>
    </cfRule>
  </conditionalFormatting>
  <conditionalFormatting sqref="L32">
    <cfRule type="colorScale" priority="28">
      <colorScale>
        <cfvo type="min" val="0"/>
        <cfvo type="max" val="0"/>
        <color theme="0"/>
        <color theme="6"/>
      </colorScale>
    </cfRule>
  </conditionalFormatting>
  <conditionalFormatting sqref="Q33">
    <cfRule type="containsText" dxfId="47" priority="24" operator="containsText" text="Призер">
      <formula>NOT(ISERROR(SEARCH("Призер",Q33)))</formula>
    </cfRule>
    <cfRule type="containsText" dxfId="46" priority="25" operator="containsText" text="Победитель">
      <formula>NOT(ISERROR(SEARCH("Победитель",Q33)))</formula>
    </cfRule>
  </conditionalFormatting>
  <conditionalFormatting sqref="R33">
    <cfRule type="containsText" dxfId="45" priority="18" operator="containsText" text="Призер">
      <formula>NOT(ISERROR(SEARCH("Призер",R33)))</formula>
    </cfRule>
    <cfRule type="containsText" dxfId="44" priority="19" operator="containsText" text="Победитель">
      <formula>NOT(ISERROR(SEARCH("Победитель",R33)))</formula>
    </cfRule>
    <cfRule type="containsText" dxfId="43" priority="20" operator="containsText" text="Призер">
      <formula>NOT(ISERROR(SEARCH("Призер",R33)))</formula>
    </cfRule>
    <cfRule type="containsText" dxfId="42" priority="21" operator="containsText" text="Победитель">
      <formula>NOT(ISERROR(SEARCH("Победитель",R33)))</formula>
    </cfRule>
    <cfRule type="containsText" dxfId="41" priority="22" operator="containsText" text="Призер">
      <formula>NOT(ISERROR(SEARCH("Призер",R33)))</formula>
    </cfRule>
    <cfRule type="containsText" dxfId="40" priority="23" operator="containsText" text="Победитель">
      <formula>NOT(ISERROR(SEARCH("Победитель",R33)))</formula>
    </cfRule>
  </conditionalFormatting>
  <conditionalFormatting sqref="Q33">
    <cfRule type="expression" priority="17">
      <formula>25*MAX(Q:Q)/(O39)</formula>
    </cfRule>
  </conditionalFormatting>
  <conditionalFormatting sqref="Q33">
    <cfRule type="expression" priority="16">
      <formula>25*MAX(Q:Q)/(#REF!)</formula>
    </cfRule>
  </conditionalFormatting>
  <conditionalFormatting sqref="L33">
    <cfRule type="colorScale" priority="14">
      <colorScale>
        <cfvo type="min" val="0"/>
        <cfvo type="max" val="0"/>
        <color theme="0"/>
        <color theme="6"/>
      </colorScale>
    </cfRule>
    <cfRule type="colorScale" priority="15">
      <colorScale>
        <cfvo type="min" val="0"/>
        <cfvo type="max" val="0"/>
        <color theme="0"/>
        <color theme="6"/>
      </colorScale>
    </cfRule>
  </conditionalFormatting>
  <conditionalFormatting sqref="H33">
    <cfRule type="colorScale" priority="12">
      <colorScale>
        <cfvo type="min" val="0"/>
        <cfvo type="max" val="0"/>
        <color theme="0"/>
        <color theme="7"/>
      </colorScale>
    </cfRule>
    <cfRule type="colorScale" priority="13">
      <colorScale>
        <cfvo type="min" val="0"/>
        <cfvo type="max" val="0"/>
        <color theme="0"/>
        <color theme="4"/>
      </colorScale>
    </cfRule>
  </conditionalFormatting>
  <conditionalFormatting sqref="J33">
    <cfRule type="colorScale" priority="7">
      <colorScale>
        <cfvo type="min" val="0"/>
        <cfvo type="max" val="0"/>
        <color theme="0"/>
        <color theme="8"/>
      </colorScale>
    </cfRule>
    <cfRule type="colorScale" priority="8">
      <colorScale>
        <cfvo type="min" val="0"/>
        <cfvo type="max" val="0"/>
        <color theme="0"/>
        <color theme="8"/>
      </colorScale>
    </cfRule>
    <cfRule type="colorScale" priority="9">
      <colorScale>
        <cfvo type="min" val="0"/>
        <cfvo type="max" val="0"/>
        <color theme="0"/>
        <color theme="8"/>
      </colorScale>
    </cfRule>
    <cfRule type="colorScale" priority="10">
      <colorScale>
        <cfvo type="min" val="0"/>
        <cfvo type="max" val="0"/>
        <color rgb="FFFF7128"/>
        <color rgb="FFFFEF9C"/>
      </colorScale>
    </cfRule>
    <cfRule type="colorScale" priority="11">
      <colorScale>
        <cfvo type="min" val="0"/>
        <cfvo type="max" val="0"/>
        <color theme="0"/>
        <color theme="5"/>
      </colorScale>
    </cfRule>
  </conditionalFormatting>
  <conditionalFormatting sqref="L33">
    <cfRule type="colorScale" priority="6">
      <colorScale>
        <cfvo type="min" val="0"/>
        <cfvo type="max" val="0"/>
        <color theme="0"/>
        <color theme="6"/>
      </colorScale>
    </cfRule>
  </conditionalFormatting>
  <conditionalFormatting sqref="H9:H33">
    <cfRule type="colorScale" priority="3">
      <colorScale>
        <cfvo type="min" val="0"/>
        <cfvo type="max" val="0"/>
        <color theme="0"/>
        <color theme="7"/>
      </colorScale>
    </cfRule>
  </conditionalFormatting>
  <conditionalFormatting sqref="J9:J33">
    <cfRule type="colorScale" priority="2">
      <colorScale>
        <cfvo type="min" val="0"/>
        <cfvo type="max" val="0"/>
        <color theme="0"/>
        <color theme="8"/>
      </colorScale>
    </cfRule>
  </conditionalFormatting>
  <conditionalFormatting sqref="L9:L33">
    <cfRule type="colorScale" priority="1">
      <colorScale>
        <cfvo type="min" val="0"/>
        <cfvo type="max" val="0"/>
        <color theme="0"/>
        <color theme="6"/>
      </colorScale>
    </cfRule>
  </conditionalFormatting>
  <dataValidations count="9">
    <dataValidation type="custom" allowBlank="1" showInputMessage="1" errorTitle="Ввод в эту ячейку запрещён" error="Нажмите клавишу Esc или щёлкните кнопку Отмена или закройте это окно" sqref="J9:J33 H9:H33 L9:L33 N9:N33 P9:Q33">
      <formula1>FALSE</formula1>
    </dataValidation>
    <dataValidation allowBlank="1" promptTitle="ВАЖНО!" prompt="Убедитесь, что фамилия, имя и отчество введены ПОЛНОСТЬЮ!!!" sqref="C9:C33"/>
    <dataValidation type="list" allowBlank="1" showInputMessage="1" errorTitle="Ошибка ввода!" error="Допустимое значение может быть от 0 до 20" sqref="I9:I33">
      <formula1>г2</formula1>
    </dataValidation>
    <dataValidation allowBlank="1" showInputMessage="1" errorTitle="Ошибка ввода!" error="Допустимое значение может быть от 0 до 25" sqref="G9:G33"/>
    <dataValidation allowBlank="1" showInputMessage="1" showErrorMessage="1" errorTitle="Допустимый результат" error="Допустимый результат должен быть в секундах" sqref="K9:K33 M9:M33 O9:O33"/>
    <dataValidation type="custom" allowBlank="1" showInputMessage="1" showErrorMessage="1" errorTitle="Ввод в эту ячейку запрещен" error="Нажмите клавишу Esc или щёлкните кнопку Отмена или закройте это окно" sqref="R9:R33">
      <formula1>FALSE</formula1>
    </dataValidation>
    <dataValidation type="list" allowBlank="1" showInputMessage="1" showErrorMessage="1" sqref="D31:D32 D9:D28">
      <formula1>оо</formula1>
    </dataValidation>
    <dataValidation type="list" allowBlank="1" showInputMessage="1" showErrorMessage="1" sqref="E9:E33">
      <formula1>кла</formula1>
    </dataValidation>
    <dataValidation type="list" allowBlank="1" showInputMessage="1" sqref="D29:D30 D33">
      <formula1>оо</formula1>
    </dataValidation>
  </dataValidations>
  <pageMargins left="0.59055118110236227" right="0.19685039370078741" top="0.41592261904761907" bottom="0.19685039370078741" header="0" footer="0"/>
  <pageSetup paperSize="9" scale="65" orientation="landscape" verticalDpi="0" r:id="rId1"/>
  <headerFooter>
    <oddHeader xml:space="preserve">&amp;CУправление образования администрации города Хабаровска
Муниципальное автономноее учреждение "Центр развития образования"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S32"/>
  <sheetViews>
    <sheetView zoomScale="80" zoomScaleNormal="80" zoomScaleSheetLayoutView="80" zoomScalePageLayoutView="60" workbookViewId="0">
      <pane xSplit="3" ySplit="8" topLeftCell="D9" activePane="bottomRight" state="frozen"/>
      <selection activeCell="B32" sqref="B32:S32"/>
      <selection pane="topRight" activeCell="B32" sqref="B32:S32"/>
      <selection pane="bottomLeft" activeCell="B32" sqref="B32:S32"/>
      <selection pane="bottomRight" activeCell="B4" sqref="B4:S4"/>
    </sheetView>
  </sheetViews>
  <sheetFormatPr defaultRowHeight="15"/>
  <cols>
    <col min="1" max="2" width="4.7109375" style="18" customWidth="1"/>
    <col min="3" max="3" width="23" style="17" customWidth="1"/>
    <col min="4" max="4" width="24" style="18" customWidth="1"/>
    <col min="5" max="5" width="6.5703125" style="18" customWidth="1"/>
    <col min="6" max="6" width="13.85546875" style="18" hidden="1" customWidth="1"/>
    <col min="7" max="9" width="9.140625" style="18" customWidth="1"/>
    <col min="10" max="10" width="9.28515625" style="18" bestFit="1" customWidth="1"/>
    <col min="11" max="11" width="9.140625" style="18"/>
    <col min="12" max="12" width="9.7109375" style="18" bestFit="1" customWidth="1"/>
    <col min="13" max="13" width="0" style="18" hidden="1" customWidth="1"/>
    <col min="14" max="14" width="9.7109375" style="18" hidden="1" customWidth="1"/>
    <col min="15" max="15" width="9.140625" style="18"/>
    <col min="16" max="17" width="9.7109375" style="18" customWidth="1"/>
    <col min="18" max="18" width="11.85546875" style="18" customWidth="1"/>
    <col min="19" max="19" width="18.28515625" style="17" customWidth="1"/>
    <col min="20" max="26" width="9.140625" style="18"/>
    <col min="27" max="27" width="9.140625" style="18" customWidth="1"/>
    <col min="28" max="16384" width="9.140625" style="18"/>
  </cols>
  <sheetData>
    <row r="1" spans="1:19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>
      <c r="A2" s="15"/>
      <c r="B2" s="37" t="s">
        <v>82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:19">
      <c r="B4" s="38" t="s">
        <v>83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15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</row>
    <row r="6" spans="1:19">
      <c r="A6" s="15"/>
      <c r="B6" s="30" t="s">
        <v>0</v>
      </c>
      <c r="C6" s="30" t="s">
        <v>81</v>
      </c>
      <c r="D6" s="35" t="s">
        <v>1</v>
      </c>
      <c r="E6" s="35" t="s">
        <v>77</v>
      </c>
      <c r="F6" s="35" t="s">
        <v>80</v>
      </c>
      <c r="G6" s="44" t="s">
        <v>2</v>
      </c>
      <c r="H6" s="32"/>
      <c r="I6" s="45" t="s">
        <v>3</v>
      </c>
      <c r="J6" s="46"/>
      <c r="K6" s="47" t="s">
        <v>183</v>
      </c>
      <c r="L6" s="46"/>
      <c r="M6" s="45" t="s">
        <v>4</v>
      </c>
      <c r="N6" s="46"/>
      <c r="O6" s="45" t="s">
        <v>5</v>
      </c>
      <c r="P6" s="46"/>
      <c r="Q6" s="3" t="s">
        <v>6</v>
      </c>
      <c r="R6" s="30" t="s">
        <v>7</v>
      </c>
      <c r="S6" s="30" t="s">
        <v>78</v>
      </c>
    </row>
    <row r="7" spans="1:19">
      <c r="A7" s="15"/>
      <c r="B7" s="39"/>
      <c r="C7" s="40"/>
      <c r="D7" s="39"/>
      <c r="E7" s="41"/>
      <c r="F7" s="42"/>
      <c r="G7" s="35" t="s">
        <v>8</v>
      </c>
      <c r="H7" s="32" t="s">
        <v>9</v>
      </c>
      <c r="I7" s="35" t="s">
        <v>8</v>
      </c>
      <c r="J7" s="30" t="s">
        <v>9</v>
      </c>
      <c r="K7" s="35" t="s">
        <v>79</v>
      </c>
      <c r="L7" s="30" t="s">
        <v>9</v>
      </c>
      <c r="M7" s="32" t="s">
        <v>79</v>
      </c>
      <c r="N7" s="30" t="s">
        <v>9</v>
      </c>
      <c r="O7" s="32" t="s">
        <v>79</v>
      </c>
      <c r="P7" s="30" t="s">
        <v>9</v>
      </c>
      <c r="Q7" s="32" t="s">
        <v>9</v>
      </c>
      <c r="R7" s="39"/>
      <c r="S7" s="39"/>
    </row>
    <row r="8" spans="1:19">
      <c r="A8" s="15"/>
      <c r="B8" s="34"/>
      <c r="C8" s="31"/>
      <c r="D8" s="39"/>
      <c r="E8" s="36"/>
      <c r="F8" s="43"/>
      <c r="G8" s="36"/>
      <c r="H8" s="33"/>
      <c r="I8" s="36"/>
      <c r="J8" s="34"/>
      <c r="K8" s="36"/>
      <c r="L8" s="34"/>
      <c r="M8" s="33"/>
      <c r="N8" s="34"/>
      <c r="O8" s="33"/>
      <c r="P8" s="34"/>
      <c r="Q8" s="33"/>
      <c r="R8" s="34"/>
      <c r="S8" s="34"/>
    </row>
    <row r="9" spans="1:19" ht="45">
      <c r="B9" s="3">
        <v>1</v>
      </c>
      <c r="C9" s="27" t="s">
        <v>187</v>
      </c>
      <c r="D9" s="22" t="s">
        <v>188</v>
      </c>
      <c r="E9" s="11">
        <v>10</v>
      </c>
      <c r="F9" s="12">
        <v>36855</v>
      </c>
      <c r="G9" s="23">
        <v>42</v>
      </c>
      <c r="H9" s="4">
        <v>24.705882352941178</v>
      </c>
      <c r="I9" s="24">
        <v>9.8000000000000007</v>
      </c>
      <c r="J9" s="4">
        <v>24.500000000000004</v>
      </c>
      <c r="K9" s="24">
        <v>69</v>
      </c>
      <c r="L9" s="4">
        <v>12.927536231884059</v>
      </c>
      <c r="M9" s="24"/>
      <c r="N9" s="4" t="e">
        <v>#DIV/0!</v>
      </c>
      <c r="O9" s="24">
        <v>237.8</v>
      </c>
      <c r="P9" s="4">
        <v>21.909167367535744</v>
      </c>
      <c r="Q9" s="5">
        <v>84.04258595236098</v>
      </c>
      <c r="R9" s="25" t="s">
        <v>85</v>
      </c>
      <c r="S9" s="26" t="s">
        <v>189</v>
      </c>
    </row>
    <row r="10" spans="1:19" ht="45">
      <c r="B10" s="3">
        <v>2</v>
      </c>
      <c r="C10" s="10" t="s">
        <v>89</v>
      </c>
      <c r="D10" s="6" t="s">
        <v>12</v>
      </c>
      <c r="E10" s="11">
        <v>10</v>
      </c>
      <c r="F10" s="12">
        <v>37175</v>
      </c>
      <c r="G10" s="23">
        <v>40</v>
      </c>
      <c r="H10" s="4">
        <v>23.529411764705884</v>
      </c>
      <c r="I10" s="24">
        <v>8.5</v>
      </c>
      <c r="J10" s="4">
        <v>21.25</v>
      </c>
      <c r="K10" s="24">
        <v>59.5</v>
      </c>
      <c r="L10" s="4">
        <v>14.991596638655462</v>
      </c>
      <c r="M10" s="24"/>
      <c r="N10" s="4" t="e">
        <v>#DIV/0!</v>
      </c>
      <c r="O10" s="24">
        <v>217.2</v>
      </c>
      <c r="P10" s="4">
        <v>23.987108655616943</v>
      </c>
      <c r="Q10" s="5">
        <v>83.758117058978286</v>
      </c>
      <c r="R10" s="25" t="s">
        <v>84</v>
      </c>
      <c r="S10" s="13" t="s">
        <v>90</v>
      </c>
    </row>
    <row r="11" spans="1:19" ht="30">
      <c r="B11" s="3">
        <v>3</v>
      </c>
      <c r="C11" s="27" t="s">
        <v>190</v>
      </c>
      <c r="D11" s="22" t="s">
        <v>41</v>
      </c>
      <c r="E11" s="11">
        <v>11</v>
      </c>
      <c r="F11" s="12">
        <v>36856</v>
      </c>
      <c r="G11" s="23">
        <v>28.75</v>
      </c>
      <c r="H11" s="4">
        <v>16.911764705882351</v>
      </c>
      <c r="I11" s="24">
        <v>9.5</v>
      </c>
      <c r="J11" s="4">
        <v>23.75</v>
      </c>
      <c r="K11" s="24">
        <v>46.7</v>
      </c>
      <c r="L11" s="4">
        <v>19.100642398286936</v>
      </c>
      <c r="M11" s="24"/>
      <c r="N11" s="4" t="e">
        <v>#DIV/0!</v>
      </c>
      <c r="O11" s="24">
        <v>241.9</v>
      </c>
      <c r="P11" s="4">
        <v>21.537825547747001</v>
      </c>
      <c r="Q11" s="5">
        <v>81.300232651916289</v>
      </c>
      <c r="R11" s="25" t="s">
        <v>84</v>
      </c>
      <c r="S11" s="26" t="s">
        <v>148</v>
      </c>
    </row>
    <row r="12" spans="1:19" ht="30">
      <c r="B12" s="3">
        <v>4</v>
      </c>
      <c r="C12" s="10" t="s">
        <v>110</v>
      </c>
      <c r="D12" s="6" t="s">
        <v>55</v>
      </c>
      <c r="E12" s="11">
        <v>9</v>
      </c>
      <c r="F12" s="12">
        <v>37563</v>
      </c>
      <c r="G12" s="23">
        <v>36</v>
      </c>
      <c r="H12" s="4">
        <v>21.176470588235293</v>
      </c>
      <c r="I12" s="24">
        <v>8</v>
      </c>
      <c r="J12" s="4">
        <v>20</v>
      </c>
      <c r="K12" s="24">
        <v>71.400000000000006</v>
      </c>
      <c r="L12" s="4">
        <v>12.49299719887955</v>
      </c>
      <c r="M12" s="24"/>
      <c r="N12" s="4" t="e">
        <v>#DIV/0!</v>
      </c>
      <c r="O12" s="24">
        <v>254.1</v>
      </c>
      <c r="P12" s="4">
        <v>20.503738685556868</v>
      </c>
      <c r="Q12" s="5">
        <v>74.173206472671708</v>
      </c>
      <c r="R12" s="25" t="s">
        <v>84</v>
      </c>
      <c r="S12" s="13" t="s">
        <v>109</v>
      </c>
    </row>
    <row r="13" spans="1:19" ht="30">
      <c r="B13" s="3">
        <v>5</v>
      </c>
      <c r="C13" s="10" t="s">
        <v>108</v>
      </c>
      <c r="D13" s="6" t="s">
        <v>19</v>
      </c>
      <c r="E13" s="11">
        <v>9</v>
      </c>
      <c r="F13" s="12">
        <v>37663</v>
      </c>
      <c r="G13" s="23">
        <v>23.25</v>
      </c>
      <c r="H13" s="4">
        <v>13.676470588235293</v>
      </c>
      <c r="I13" s="24">
        <v>7.4</v>
      </c>
      <c r="J13" s="4">
        <v>18.5</v>
      </c>
      <c r="K13" s="24">
        <v>56.4</v>
      </c>
      <c r="L13" s="4">
        <v>15.815602836879433</v>
      </c>
      <c r="M13" s="24"/>
      <c r="N13" s="4" t="e">
        <v>#DIV/0!</v>
      </c>
      <c r="O13" s="24">
        <v>208.4</v>
      </c>
      <c r="P13" s="4">
        <v>25</v>
      </c>
      <c r="Q13" s="5">
        <v>72.992073425114725</v>
      </c>
      <c r="R13" s="25" t="s">
        <v>84</v>
      </c>
      <c r="S13" s="13" t="s">
        <v>107</v>
      </c>
    </row>
    <row r="14" spans="1:19" ht="30">
      <c r="B14" s="3">
        <v>6</v>
      </c>
      <c r="C14" s="10" t="s">
        <v>159</v>
      </c>
      <c r="D14" s="6" t="s">
        <v>52</v>
      </c>
      <c r="E14" s="11">
        <v>10</v>
      </c>
      <c r="F14" s="12">
        <v>37506</v>
      </c>
      <c r="G14" s="23">
        <v>28.75</v>
      </c>
      <c r="H14" s="4">
        <v>16.911764705882351</v>
      </c>
      <c r="I14" s="24">
        <v>8.9</v>
      </c>
      <c r="J14" s="4">
        <v>22.25</v>
      </c>
      <c r="K14" s="24">
        <v>76.17</v>
      </c>
      <c r="L14" s="4">
        <v>11.710647236444794</v>
      </c>
      <c r="M14" s="24"/>
      <c r="N14" s="4" t="e">
        <v>#DIV/0!</v>
      </c>
      <c r="O14" s="24">
        <v>260.5</v>
      </c>
      <c r="P14" s="4">
        <v>20</v>
      </c>
      <c r="Q14" s="5">
        <v>70.872411942327147</v>
      </c>
      <c r="R14" s="25" t="s">
        <v>86</v>
      </c>
      <c r="S14" s="13" t="s">
        <v>158</v>
      </c>
    </row>
    <row r="15" spans="1:19" ht="30">
      <c r="B15" s="3">
        <v>7</v>
      </c>
      <c r="C15" s="10" t="s">
        <v>170</v>
      </c>
      <c r="D15" s="6" t="s">
        <v>49</v>
      </c>
      <c r="E15" s="11">
        <v>11</v>
      </c>
      <c r="F15" s="12">
        <v>36616</v>
      </c>
      <c r="G15" s="23">
        <v>15.5</v>
      </c>
      <c r="H15" s="4">
        <v>9.117647058823529</v>
      </c>
      <c r="I15" s="24">
        <v>8.3000000000000007</v>
      </c>
      <c r="J15" s="4">
        <v>20.750000000000004</v>
      </c>
      <c r="K15" s="24">
        <v>44.6</v>
      </c>
      <c r="L15" s="4">
        <v>20</v>
      </c>
      <c r="M15" s="24"/>
      <c r="N15" s="4" t="e">
        <v>#DIV/0!</v>
      </c>
      <c r="O15" s="24">
        <v>265.5</v>
      </c>
      <c r="P15" s="4">
        <v>19.623352165725048</v>
      </c>
      <c r="Q15" s="5">
        <v>69.490999224548574</v>
      </c>
      <c r="R15" s="25" t="s">
        <v>86</v>
      </c>
      <c r="S15" s="13" t="s">
        <v>171</v>
      </c>
    </row>
    <row r="16" spans="1:19" ht="45">
      <c r="B16" s="3">
        <v>8</v>
      </c>
      <c r="C16" s="10" t="s">
        <v>138</v>
      </c>
      <c r="D16" s="6" t="s">
        <v>39</v>
      </c>
      <c r="E16" s="11">
        <v>10</v>
      </c>
      <c r="F16" s="12">
        <v>36863</v>
      </c>
      <c r="G16" s="23">
        <v>20.75</v>
      </c>
      <c r="H16" s="4">
        <v>12.205882352941176</v>
      </c>
      <c r="I16" s="24">
        <v>9.1999999999999993</v>
      </c>
      <c r="J16" s="4">
        <v>22.999999999999996</v>
      </c>
      <c r="K16" s="24">
        <v>78.14</v>
      </c>
      <c r="L16" s="4">
        <v>11.415408241617609</v>
      </c>
      <c r="M16" s="24"/>
      <c r="N16" s="4" t="e">
        <v>#DIV/0!</v>
      </c>
      <c r="O16" s="24">
        <v>241.8</v>
      </c>
      <c r="P16" s="4">
        <v>21.546732837055416</v>
      </c>
      <c r="Q16" s="5">
        <v>68.168023431614202</v>
      </c>
      <c r="R16" s="25" t="s">
        <v>86</v>
      </c>
      <c r="S16" s="13" t="s">
        <v>135</v>
      </c>
    </row>
    <row r="17" spans="2:19" ht="30">
      <c r="B17" s="3">
        <v>9</v>
      </c>
      <c r="C17" s="10" t="s">
        <v>166</v>
      </c>
      <c r="D17" s="6" t="s">
        <v>72</v>
      </c>
      <c r="E17" s="11">
        <v>10</v>
      </c>
      <c r="F17" s="12">
        <v>37059</v>
      </c>
      <c r="G17" s="23">
        <v>25.5</v>
      </c>
      <c r="H17" s="4">
        <v>15</v>
      </c>
      <c r="I17" s="24">
        <v>8.5</v>
      </c>
      <c r="J17" s="4">
        <v>21.25</v>
      </c>
      <c r="K17" s="24">
        <v>78.599999999999994</v>
      </c>
      <c r="L17" s="4">
        <v>11.348600508905854</v>
      </c>
      <c r="M17" s="24"/>
      <c r="N17" s="4" t="e">
        <v>#DIV/0!</v>
      </c>
      <c r="O17" s="24">
        <v>265.39999999999998</v>
      </c>
      <c r="P17" s="4">
        <v>19.630746043707614</v>
      </c>
      <c r="Q17" s="5">
        <v>67.229346552613464</v>
      </c>
      <c r="R17" s="25" t="s">
        <v>86</v>
      </c>
      <c r="S17" s="13" t="s">
        <v>163</v>
      </c>
    </row>
    <row r="18" spans="2:19" ht="30">
      <c r="B18" s="3">
        <v>10</v>
      </c>
      <c r="C18" s="10" t="s">
        <v>88</v>
      </c>
      <c r="D18" s="6" t="s">
        <v>61</v>
      </c>
      <c r="E18" s="11">
        <v>10</v>
      </c>
      <c r="F18" s="12">
        <v>37165</v>
      </c>
      <c r="G18" s="23">
        <v>24.25</v>
      </c>
      <c r="H18" s="4">
        <v>14.264705882352942</v>
      </c>
      <c r="I18" s="24">
        <v>8.4</v>
      </c>
      <c r="J18" s="4">
        <v>21</v>
      </c>
      <c r="K18" s="24">
        <v>83.9</v>
      </c>
      <c r="L18" s="4">
        <v>10.631704410011919</v>
      </c>
      <c r="M18" s="24"/>
      <c r="N18" s="4" t="e">
        <v>#DIV/0!</v>
      </c>
      <c r="O18" s="24">
        <v>262.7</v>
      </c>
      <c r="P18" s="4">
        <v>19.83250856490293</v>
      </c>
      <c r="Q18" s="5">
        <v>65.728918857267786</v>
      </c>
      <c r="R18" s="25" t="s">
        <v>86</v>
      </c>
      <c r="S18" s="13" t="s">
        <v>87</v>
      </c>
    </row>
    <row r="19" spans="2:19" ht="30">
      <c r="B19" s="3">
        <v>11</v>
      </c>
      <c r="C19" s="10" t="s">
        <v>124</v>
      </c>
      <c r="D19" s="6" t="s">
        <v>37</v>
      </c>
      <c r="E19" s="11">
        <v>10</v>
      </c>
      <c r="F19" s="12">
        <v>36987</v>
      </c>
      <c r="G19" s="23">
        <v>16.5</v>
      </c>
      <c r="H19" s="4">
        <v>9.7058823529411757</v>
      </c>
      <c r="I19" s="24">
        <v>7.3</v>
      </c>
      <c r="J19" s="4">
        <v>18.25</v>
      </c>
      <c r="K19" s="24">
        <v>56</v>
      </c>
      <c r="L19" s="4">
        <v>15.928571428571429</v>
      </c>
      <c r="M19" s="24"/>
      <c r="N19" s="4" t="e">
        <v>#DIV/0!</v>
      </c>
      <c r="O19" s="24">
        <v>248</v>
      </c>
      <c r="P19" s="4">
        <v>21.008064516129032</v>
      </c>
      <c r="Q19" s="5">
        <v>64.892518297641644</v>
      </c>
      <c r="R19" s="25" t="s">
        <v>86</v>
      </c>
      <c r="S19" s="13" t="s">
        <v>123</v>
      </c>
    </row>
    <row r="20" spans="2:19" ht="30">
      <c r="B20" s="3">
        <v>12</v>
      </c>
      <c r="C20" s="10" t="s">
        <v>147</v>
      </c>
      <c r="D20" s="6" t="s">
        <v>40</v>
      </c>
      <c r="E20" s="11">
        <v>11</v>
      </c>
      <c r="F20" s="12">
        <v>36809</v>
      </c>
      <c r="G20" s="23">
        <v>18</v>
      </c>
      <c r="H20" s="4">
        <v>10.588235294117647</v>
      </c>
      <c r="I20" s="24">
        <v>8.3000000000000007</v>
      </c>
      <c r="J20" s="4">
        <v>20.750000000000004</v>
      </c>
      <c r="K20" s="24">
        <v>67.900000000000006</v>
      </c>
      <c r="L20" s="4">
        <v>13.136966126656848</v>
      </c>
      <c r="M20" s="24"/>
      <c r="N20" s="4" t="e">
        <v>#DIV/0!</v>
      </c>
      <c r="O20" s="24">
        <v>257.60000000000002</v>
      </c>
      <c r="P20" s="4">
        <v>20.225155279503102</v>
      </c>
      <c r="Q20" s="5">
        <v>64.700356700277609</v>
      </c>
      <c r="R20" s="25" t="s">
        <v>86</v>
      </c>
      <c r="S20" s="13" t="s">
        <v>146</v>
      </c>
    </row>
    <row r="21" spans="2:19" ht="30">
      <c r="B21" s="3">
        <v>13</v>
      </c>
      <c r="C21" s="10" t="s">
        <v>177</v>
      </c>
      <c r="D21" s="6" t="s">
        <v>70</v>
      </c>
      <c r="E21" s="11">
        <v>9</v>
      </c>
      <c r="F21" s="12">
        <v>37539</v>
      </c>
      <c r="G21" s="23">
        <v>8.25</v>
      </c>
      <c r="H21" s="4">
        <v>4.8529411764705879</v>
      </c>
      <c r="I21" s="24">
        <v>8.8000000000000007</v>
      </c>
      <c r="J21" s="4">
        <v>22.000000000000004</v>
      </c>
      <c r="K21" s="24">
        <v>49.24</v>
      </c>
      <c r="L21" s="4">
        <v>18.11535337124289</v>
      </c>
      <c r="M21" s="24"/>
      <c r="N21" s="4" t="e">
        <v>#DIV/0!</v>
      </c>
      <c r="O21" s="24">
        <v>265.3</v>
      </c>
      <c r="P21" s="4">
        <v>19.638145495665285</v>
      </c>
      <c r="Q21" s="5">
        <v>64.606440043378768</v>
      </c>
      <c r="R21" s="25" t="s">
        <v>86</v>
      </c>
      <c r="S21" s="13" t="s">
        <v>178</v>
      </c>
    </row>
    <row r="22" spans="2:19" ht="30">
      <c r="B22" s="3">
        <v>14</v>
      </c>
      <c r="C22" s="10" t="s">
        <v>125</v>
      </c>
      <c r="D22" s="6" t="s">
        <v>37</v>
      </c>
      <c r="E22" s="11">
        <v>11</v>
      </c>
      <c r="F22" s="12">
        <v>36854</v>
      </c>
      <c r="G22" s="23">
        <v>13.5</v>
      </c>
      <c r="H22" s="4">
        <v>7.9411764705882355</v>
      </c>
      <c r="I22" s="24">
        <v>8.1</v>
      </c>
      <c r="J22" s="4">
        <v>20.25</v>
      </c>
      <c r="K22" s="24">
        <v>69.2</v>
      </c>
      <c r="L22" s="4">
        <v>12.890173410404623</v>
      </c>
      <c r="M22" s="24"/>
      <c r="N22" s="4" t="e">
        <v>#DIV/0!</v>
      </c>
      <c r="O22" s="24">
        <v>223.8</v>
      </c>
      <c r="P22" s="4">
        <v>23.27971403038427</v>
      </c>
      <c r="Q22" s="5">
        <v>64.36106391137713</v>
      </c>
      <c r="R22" s="25" t="s">
        <v>86</v>
      </c>
      <c r="S22" s="13" t="s">
        <v>123</v>
      </c>
    </row>
    <row r="23" spans="2:19" ht="30">
      <c r="B23" s="3">
        <v>15</v>
      </c>
      <c r="C23" s="27" t="s">
        <v>191</v>
      </c>
      <c r="D23" s="6" t="s">
        <v>47</v>
      </c>
      <c r="E23" s="11">
        <v>9</v>
      </c>
      <c r="F23" s="12">
        <v>36857</v>
      </c>
      <c r="G23" s="23">
        <v>29</v>
      </c>
      <c r="H23" s="4">
        <v>17.058823529411764</v>
      </c>
      <c r="I23" s="24">
        <v>6.1</v>
      </c>
      <c r="J23" s="4">
        <v>15.25</v>
      </c>
      <c r="K23" s="24">
        <v>72.8</v>
      </c>
      <c r="L23" s="4">
        <v>12.252747252747254</v>
      </c>
      <c r="M23" s="24"/>
      <c r="N23" s="4" t="e">
        <v>#DIV/0!</v>
      </c>
      <c r="O23" s="24">
        <v>278</v>
      </c>
      <c r="P23" s="4">
        <v>18.741007194244606</v>
      </c>
      <c r="Q23" s="5">
        <v>63.302577976403626</v>
      </c>
      <c r="R23" s="25" t="s">
        <v>86</v>
      </c>
      <c r="S23" s="13" t="s">
        <v>129</v>
      </c>
    </row>
    <row r="24" spans="2:19" ht="30">
      <c r="B24" s="3">
        <v>16</v>
      </c>
      <c r="C24" s="10" t="s">
        <v>101</v>
      </c>
      <c r="D24" s="6" t="s">
        <v>47</v>
      </c>
      <c r="E24" s="11">
        <v>11</v>
      </c>
      <c r="F24" s="12">
        <v>36607</v>
      </c>
      <c r="G24" s="23">
        <v>17.5</v>
      </c>
      <c r="H24" s="4">
        <v>10.294117647058824</v>
      </c>
      <c r="I24" s="24">
        <v>6.6</v>
      </c>
      <c r="J24" s="4">
        <v>16.5</v>
      </c>
      <c r="K24" s="24">
        <v>62.4</v>
      </c>
      <c r="L24" s="4">
        <v>14.294871794871796</v>
      </c>
      <c r="M24" s="24"/>
      <c r="N24" s="4" t="e">
        <v>#DIV/0!</v>
      </c>
      <c r="O24" s="24">
        <v>248.9</v>
      </c>
      <c r="P24" s="4">
        <v>20.932101245480112</v>
      </c>
      <c r="Q24" s="5">
        <v>62.021090687410734</v>
      </c>
      <c r="R24" s="25" t="s">
        <v>86</v>
      </c>
      <c r="S24" s="13" t="s">
        <v>100</v>
      </c>
    </row>
    <row r="25" spans="2:19" ht="30">
      <c r="B25" s="3">
        <v>17</v>
      </c>
      <c r="C25" s="10" t="s">
        <v>130</v>
      </c>
      <c r="D25" s="6" t="s">
        <v>74</v>
      </c>
      <c r="E25" s="11">
        <v>10</v>
      </c>
      <c r="F25" s="12">
        <v>37369</v>
      </c>
      <c r="G25" s="23">
        <v>15.5</v>
      </c>
      <c r="H25" s="4">
        <v>9.117647058823529</v>
      </c>
      <c r="I25" s="24">
        <v>8.3000000000000007</v>
      </c>
      <c r="J25" s="4">
        <v>20.750000000000004</v>
      </c>
      <c r="K25" s="24">
        <v>85.8</v>
      </c>
      <c r="L25" s="4">
        <v>10.396270396270397</v>
      </c>
      <c r="M25" s="24"/>
      <c r="N25" s="4" t="e">
        <v>#DIV/0!</v>
      </c>
      <c r="O25" s="24">
        <v>260.2</v>
      </c>
      <c r="P25" s="4">
        <v>20.023059185242122</v>
      </c>
      <c r="Q25" s="5">
        <v>60.286976640336057</v>
      </c>
      <c r="R25" s="25" t="s">
        <v>86</v>
      </c>
      <c r="S25" s="13" t="s">
        <v>129</v>
      </c>
    </row>
    <row r="26" spans="2:19" ht="30">
      <c r="B26" s="3">
        <v>18</v>
      </c>
      <c r="C26" s="10" t="s">
        <v>143</v>
      </c>
      <c r="D26" s="6" t="s">
        <v>50</v>
      </c>
      <c r="E26" s="11">
        <v>11</v>
      </c>
      <c r="F26" s="12">
        <v>36669</v>
      </c>
      <c r="G26" s="23">
        <v>18</v>
      </c>
      <c r="H26" s="4">
        <v>10.588235294117647</v>
      </c>
      <c r="I26" s="24">
        <v>5.8</v>
      </c>
      <c r="J26" s="4">
        <v>14.5</v>
      </c>
      <c r="K26" s="24">
        <v>70.180000000000007</v>
      </c>
      <c r="L26" s="4">
        <v>12.710173838700483</v>
      </c>
      <c r="M26" s="24"/>
      <c r="N26" s="4" t="e">
        <v>#DIV/0!</v>
      </c>
      <c r="O26" s="24">
        <v>239.6</v>
      </c>
      <c r="P26" s="4">
        <v>21.744574290484142</v>
      </c>
      <c r="Q26" s="5">
        <v>59.542983423302267</v>
      </c>
      <c r="R26" s="25" t="s">
        <v>86</v>
      </c>
      <c r="S26" s="13" t="s">
        <v>144</v>
      </c>
    </row>
    <row r="27" spans="2:19" ht="45">
      <c r="B27" s="3">
        <v>19</v>
      </c>
      <c r="C27" s="10" t="s">
        <v>139</v>
      </c>
      <c r="D27" s="6" t="s">
        <v>39</v>
      </c>
      <c r="E27" s="11">
        <v>11</v>
      </c>
      <c r="F27" s="12">
        <v>36745</v>
      </c>
      <c r="G27" s="23">
        <v>16.5</v>
      </c>
      <c r="H27" s="4">
        <v>9.7058823529411757</v>
      </c>
      <c r="I27" s="24">
        <v>6</v>
      </c>
      <c r="J27" s="4">
        <v>15</v>
      </c>
      <c r="K27" s="24">
        <v>75.3</v>
      </c>
      <c r="L27" s="4">
        <v>11.845949535192563</v>
      </c>
      <c r="M27" s="24"/>
      <c r="N27" s="4" t="e">
        <v>#DIV/0!</v>
      </c>
      <c r="O27" s="24">
        <v>237</v>
      </c>
      <c r="P27" s="4">
        <v>21.983122362869199</v>
      </c>
      <c r="Q27" s="5">
        <v>58.534954251002937</v>
      </c>
      <c r="R27" s="25" t="s">
        <v>86</v>
      </c>
      <c r="S27" s="13" t="s">
        <v>136</v>
      </c>
    </row>
    <row r="28" spans="2:19" ht="30">
      <c r="B28" s="3">
        <v>20</v>
      </c>
      <c r="C28" s="10" t="s">
        <v>95</v>
      </c>
      <c r="D28" s="6" t="s">
        <v>46</v>
      </c>
      <c r="E28" s="11">
        <v>11</v>
      </c>
      <c r="F28" s="12" t="s">
        <v>96</v>
      </c>
      <c r="G28" s="23">
        <v>13.25</v>
      </c>
      <c r="H28" s="4">
        <v>7.7941176470588234</v>
      </c>
      <c r="I28" s="24">
        <v>8.5</v>
      </c>
      <c r="J28" s="4">
        <v>21.25</v>
      </c>
      <c r="K28" s="24">
        <v>102.6</v>
      </c>
      <c r="L28" s="4">
        <v>8.6939571150097468</v>
      </c>
      <c r="M28" s="24"/>
      <c r="N28" s="4" t="e">
        <v>#DIV/0!</v>
      </c>
      <c r="O28" s="24">
        <v>257.89999999999998</v>
      </c>
      <c r="P28" s="4">
        <v>20.201628538193098</v>
      </c>
      <c r="Q28" s="5">
        <v>57.939703300261669</v>
      </c>
      <c r="R28" s="25" t="s">
        <v>86</v>
      </c>
      <c r="S28" s="13" t="s">
        <v>97</v>
      </c>
    </row>
    <row r="29" spans="2:19" ht="45">
      <c r="B29" s="3">
        <v>21</v>
      </c>
      <c r="C29" s="10" t="s">
        <v>117</v>
      </c>
      <c r="D29" s="6" t="s">
        <v>31</v>
      </c>
      <c r="E29" s="11">
        <v>11</v>
      </c>
      <c r="F29" s="12">
        <v>36861</v>
      </c>
      <c r="G29" s="23">
        <v>18</v>
      </c>
      <c r="H29" s="4">
        <v>10.588235294117647</v>
      </c>
      <c r="I29" s="24">
        <v>5.5</v>
      </c>
      <c r="J29" s="4">
        <v>13.75</v>
      </c>
      <c r="K29" s="24">
        <v>93.4</v>
      </c>
      <c r="L29" s="4">
        <v>9.5503211991434682</v>
      </c>
      <c r="M29" s="24"/>
      <c r="N29" s="4" t="e">
        <v>#DIV/0!</v>
      </c>
      <c r="O29" s="24">
        <v>243.8</v>
      </c>
      <c r="P29" s="4">
        <v>21.369975389663658</v>
      </c>
      <c r="Q29" s="5">
        <v>55.258531882924771</v>
      </c>
      <c r="R29" s="25" t="s">
        <v>86</v>
      </c>
      <c r="S29" s="13" t="s">
        <v>116</v>
      </c>
    </row>
    <row r="30" spans="2:19" ht="30">
      <c r="B30" s="3">
        <v>22</v>
      </c>
      <c r="C30" s="10" t="s">
        <v>155</v>
      </c>
      <c r="D30" s="6" t="s">
        <v>154</v>
      </c>
      <c r="E30" s="11">
        <v>9</v>
      </c>
      <c r="F30" s="12">
        <v>37235</v>
      </c>
      <c r="G30" s="23">
        <v>14</v>
      </c>
      <c r="H30" s="4">
        <v>8.235294117647058</v>
      </c>
      <c r="I30" s="24">
        <v>6.3</v>
      </c>
      <c r="J30" s="4">
        <v>15.75</v>
      </c>
      <c r="K30" s="24">
        <v>86</v>
      </c>
      <c r="L30" s="4">
        <v>10.372093023255815</v>
      </c>
      <c r="M30" s="24"/>
      <c r="N30" s="4" t="e">
        <v>#DIV/0!</v>
      </c>
      <c r="O30" s="24">
        <v>299</v>
      </c>
      <c r="P30" s="4">
        <v>17.4247491638796</v>
      </c>
      <c r="Q30" s="5">
        <v>51.782136304782469</v>
      </c>
      <c r="R30" s="25" t="s">
        <v>86</v>
      </c>
      <c r="S30" s="26" t="s">
        <v>198</v>
      </c>
    </row>
    <row r="31" spans="2:19" ht="45">
      <c r="B31" s="3">
        <v>23</v>
      </c>
      <c r="C31" s="10" t="s">
        <v>91</v>
      </c>
      <c r="D31" s="6" t="s">
        <v>12</v>
      </c>
      <c r="E31" s="11">
        <v>11</v>
      </c>
      <c r="F31" s="12">
        <v>36634</v>
      </c>
      <c r="G31" s="23">
        <v>32.5</v>
      </c>
      <c r="H31" s="4">
        <v>19.117647058823529</v>
      </c>
      <c r="I31" s="11">
        <v>6.8</v>
      </c>
      <c r="J31" s="4">
        <v>17</v>
      </c>
      <c r="K31" s="11">
        <v>67</v>
      </c>
      <c r="L31" s="4">
        <v>13.313432835820896</v>
      </c>
      <c r="M31" s="11"/>
      <c r="N31" s="4" t="e">
        <v>#DIV/0!</v>
      </c>
      <c r="O31" s="28" t="s">
        <v>192</v>
      </c>
      <c r="P31" s="4">
        <v>0</v>
      </c>
      <c r="Q31" s="5">
        <v>49.431079894644427</v>
      </c>
      <c r="R31" s="25" t="s">
        <v>86</v>
      </c>
      <c r="S31" s="13" t="s">
        <v>90</v>
      </c>
    </row>
    <row r="32" spans="2:19" ht="30">
      <c r="B32" s="3">
        <v>24</v>
      </c>
      <c r="C32" s="10" t="s">
        <v>113</v>
      </c>
      <c r="D32" s="6" t="s">
        <v>22</v>
      </c>
      <c r="E32" s="11">
        <v>10</v>
      </c>
      <c r="F32" s="12">
        <v>37052</v>
      </c>
      <c r="G32" s="23">
        <v>22.5</v>
      </c>
      <c r="H32" s="4">
        <v>13.235294117647058</v>
      </c>
      <c r="I32" s="11">
        <v>8.6</v>
      </c>
      <c r="J32" s="4">
        <v>21.5</v>
      </c>
      <c r="K32" s="11">
        <v>85.5</v>
      </c>
      <c r="L32" s="4">
        <v>10.432748538011696</v>
      </c>
      <c r="M32" s="11"/>
      <c r="N32" s="4" t="e">
        <v>#DIV/0!</v>
      </c>
      <c r="O32" s="28" t="s">
        <v>192</v>
      </c>
      <c r="P32" s="4">
        <v>0</v>
      </c>
      <c r="Q32" s="5">
        <v>45.168042655658752</v>
      </c>
      <c r="R32" s="25" t="s">
        <v>86</v>
      </c>
      <c r="S32" s="26" t="s">
        <v>111</v>
      </c>
    </row>
  </sheetData>
  <sheetProtection password="CC47" sheet="1" formatCells="0" formatColumns="0" formatRows="0" insertColumns="0" insertRows="0" insertHyperlinks="0" deleteColumns="0" deleteRows="0" sort="0" autoFilter="0" pivotTables="0"/>
  <mergeCells count="25">
    <mergeCell ref="M7:M8"/>
    <mergeCell ref="N7:N8"/>
    <mergeCell ref="O7:O8"/>
    <mergeCell ref="P7:P8"/>
    <mergeCell ref="Q7:Q8"/>
    <mergeCell ref="M6:N6"/>
    <mergeCell ref="O6:P6"/>
    <mergeCell ref="R6:R8"/>
    <mergeCell ref="S6:S8"/>
    <mergeCell ref="G7:G8"/>
    <mergeCell ref="H7:H8"/>
    <mergeCell ref="I7:I8"/>
    <mergeCell ref="J7:J8"/>
    <mergeCell ref="K7:K8"/>
    <mergeCell ref="L7:L8"/>
    <mergeCell ref="B2:S2"/>
    <mergeCell ref="B4:S4"/>
    <mergeCell ref="B6:B8"/>
    <mergeCell ref="C6:C8"/>
    <mergeCell ref="D6:D8"/>
    <mergeCell ref="E6:E8"/>
    <mergeCell ref="F6:F8"/>
    <mergeCell ref="G6:H6"/>
    <mergeCell ref="I6:J6"/>
    <mergeCell ref="K6:L6"/>
  </mergeCells>
  <conditionalFormatting sqref="Q9:Q32">
    <cfRule type="containsText" dxfId="23" priority="128" operator="containsText" text="Призер">
      <formula>NOT(ISERROR(SEARCH("Призер",Q9)))</formula>
    </cfRule>
    <cfRule type="containsText" dxfId="22" priority="129" operator="containsText" text="Победитель">
      <formula>NOT(ISERROR(SEARCH("Победитель",Q9)))</formula>
    </cfRule>
  </conditionalFormatting>
  <conditionalFormatting sqref="R9:R30">
    <cfRule type="containsText" dxfId="21" priority="122" operator="containsText" text="Призер">
      <formula>NOT(ISERROR(SEARCH("Призер",R9)))</formula>
    </cfRule>
    <cfRule type="containsText" dxfId="20" priority="123" operator="containsText" text="Победитель">
      <formula>NOT(ISERROR(SEARCH("Победитель",R9)))</formula>
    </cfRule>
    <cfRule type="containsText" dxfId="19" priority="124" operator="containsText" text="Призер">
      <formula>NOT(ISERROR(SEARCH("Призер",R9)))</formula>
    </cfRule>
    <cfRule type="containsText" dxfId="18" priority="125" operator="containsText" text="Победитель">
      <formula>NOT(ISERROR(SEARCH("Победитель",R9)))</formula>
    </cfRule>
    <cfRule type="containsText" dxfId="17" priority="126" operator="containsText" text="Призер">
      <formula>NOT(ISERROR(SEARCH("Призер",R9)))</formula>
    </cfRule>
    <cfRule type="containsText" dxfId="16" priority="127" operator="containsText" text="Победитель">
      <formula>NOT(ISERROR(SEARCH("Победитель",R9)))</formula>
    </cfRule>
  </conditionalFormatting>
  <conditionalFormatting sqref="Q4 Q9:Q1048566">
    <cfRule type="expression" priority="121">
      <formula>25*MAX(Q:Q)/(O10)</formula>
    </cfRule>
  </conditionalFormatting>
  <conditionalFormatting sqref="M7:M8">
    <cfRule type="colorScale" priority="118">
      <colorScale>
        <cfvo type="min" val="0"/>
        <cfvo type="max" val="0"/>
        <color theme="0"/>
        <color theme="5"/>
      </colorScale>
    </cfRule>
    <cfRule type="colorScale" priority="119">
      <colorScale>
        <cfvo type="min" val="0"/>
        <cfvo type="max" val="0"/>
        <color theme="0"/>
        <color theme="5"/>
      </colorScale>
    </cfRule>
    <cfRule type="colorScale" priority="120">
      <colorScale>
        <cfvo type="min" val="0"/>
        <cfvo type="max" val="0"/>
        <color theme="0"/>
        <color rgb="FFFF0000"/>
      </colorScale>
    </cfRule>
  </conditionalFormatting>
  <conditionalFormatting sqref="O7:O8">
    <cfRule type="colorScale" priority="115">
      <colorScale>
        <cfvo type="min" val="0"/>
        <cfvo type="max" val="0"/>
        <color theme="0"/>
        <color theme="5"/>
      </colorScale>
    </cfRule>
    <cfRule type="colorScale" priority="116">
      <colorScale>
        <cfvo type="min" val="0"/>
        <cfvo type="max" val="0"/>
        <color theme="0"/>
        <color theme="5"/>
      </colorScale>
    </cfRule>
    <cfRule type="colorScale" priority="117">
      <colorScale>
        <cfvo type="min" val="0"/>
        <cfvo type="max" val="0"/>
        <color theme="0"/>
        <color rgb="FFFF0000"/>
      </colorScale>
    </cfRule>
  </conditionalFormatting>
  <conditionalFormatting sqref="Q7:Q8">
    <cfRule type="colorScale" priority="112">
      <colorScale>
        <cfvo type="min" val="0"/>
        <cfvo type="max" val="0"/>
        <color theme="0"/>
        <color theme="5"/>
      </colorScale>
    </cfRule>
    <cfRule type="colorScale" priority="113">
      <colorScale>
        <cfvo type="min" val="0"/>
        <cfvo type="max" val="0"/>
        <color theme="0"/>
        <color theme="5"/>
      </colorScale>
    </cfRule>
    <cfRule type="colorScale" priority="114">
      <colorScale>
        <cfvo type="min" val="0"/>
        <cfvo type="max" val="0"/>
        <color theme="0"/>
        <color rgb="FFFF0000"/>
      </colorScale>
    </cfRule>
  </conditionalFormatting>
  <conditionalFormatting sqref="Q9:Q32">
    <cfRule type="expression" priority="111">
      <formula>25*MAX(Q:Q)/(#REF!)</formula>
    </cfRule>
  </conditionalFormatting>
  <conditionalFormatting sqref="H17">
    <cfRule type="colorScale" priority="109">
      <colorScale>
        <cfvo type="min" val="0"/>
        <cfvo type="max" val="0"/>
        <color theme="0"/>
        <color theme="7"/>
      </colorScale>
    </cfRule>
    <cfRule type="colorScale" priority="110">
      <colorScale>
        <cfvo type="min" val="0"/>
        <cfvo type="max" val="0"/>
        <color theme="0"/>
        <color theme="4"/>
      </colorScale>
    </cfRule>
  </conditionalFormatting>
  <conditionalFormatting sqref="J17">
    <cfRule type="colorScale" priority="106">
      <colorScale>
        <cfvo type="min" val="0"/>
        <cfvo type="max" val="0"/>
        <color theme="0"/>
        <color theme="8"/>
      </colorScale>
    </cfRule>
    <cfRule type="colorScale" priority="107">
      <colorScale>
        <cfvo type="min" val="0"/>
        <cfvo type="max" val="0"/>
        <color rgb="FFFF7128"/>
        <color rgb="FFFFEF9C"/>
      </colorScale>
    </cfRule>
    <cfRule type="colorScale" priority="108">
      <colorScale>
        <cfvo type="min" val="0"/>
        <cfvo type="max" val="0"/>
        <color theme="0"/>
        <color theme="5"/>
      </colorScale>
    </cfRule>
  </conditionalFormatting>
  <conditionalFormatting sqref="P17">
    <cfRule type="colorScale" priority="105">
      <colorScale>
        <cfvo type="min" val="0"/>
        <cfvo type="max" val="0"/>
        <color theme="0"/>
        <color rgb="FFFFFF00"/>
      </colorScale>
    </cfRule>
  </conditionalFormatting>
  <conditionalFormatting sqref="Q3:Q6">
    <cfRule type="expression" priority="104">
      <formula>25*MAX(Q:Q)/(#REF!)</formula>
    </cfRule>
  </conditionalFormatting>
  <conditionalFormatting sqref="Q1:Q3">
    <cfRule type="expression" priority="103">
      <formula>25*MAX(Q:Q)/(#REF!)</formula>
    </cfRule>
  </conditionalFormatting>
  <conditionalFormatting sqref="L9:L32">
    <cfRule type="colorScale" priority="100">
      <colorScale>
        <cfvo type="min" val="0"/>
        <cfvo type="max" val="0"/>
        <color theme="0"/>
        <color theme="6"/>
      </colorScale>
    </cfRule>
    <cfRule type="colorScale" priority="101">
      <colorScale>
        <cfvo type="min" val="0"/>
        <cfvo type="max" val="0"/>
        <color theme="0"/>
        <color theme="6"/>
      </colorScale>
    </cfRule>
  </conditionalFormatting>
  <conditionalFormatting sqref="H9:H32">
    <cfRule type="colorScale" priority="98">
      <colorScale>
        <cfvo type="min" val="0"/>
        <cfvo type="max" val="0"/>
        <color theme="0"/>
        <color theme="7"/>
      </colorScale>
    </cfRule>
    <cfRule type="colorScale" priority="99">
      <colorScale>
        <cfvo type="min" val="0"/>
        <cfvo type="max" val="0"/>
        <color theme="0"/>
        <color theme="4"/>
      </colorScale>
    </cfRule>
  </conditionalFormatting>
  <conditionalFormatting sqref="J9:J32">
    <cfRule type="colorScale" priority="93">
      <colorScale>
        <cfvo type="min" val="0"/>
        <cfvo type="max" val="0"/>
        <color theme="0"/>
        <color theme="8"/>
      </colorScale>
    </cfRule>
    <cfRule type="colorScale" priority="94">
      <colorScale>
        <cfvo type="min" val="0"/>
        <cfvo type="max" val="0"/>
        <color theme="0"/>
        <color theme="8"/>
      </colorScale>
    </cfRule>
    <cfRule type="colorScale" priority="95">
      <colorScale>
        <cfvo type="min" val="0"/>
        <cfvo type="max" val="0"/>
        <color theme="0"/>
        <color theme="8"/>
      </colorScale>
    </cfRule>
    <cfRule type="colorScale" priority="96">
      <colorScale>
        <cfvo type="min" val="0"/>
        <cfvo type="max" val="0"/>
        <color rgb="FFFF7128"/>
        <color rgb="FFFFEF9C"/>
      </colorScale>
    </cfRule>
    <cfRule type="colorScale" priority="97">
      <colorScale>
        <cfvo type="min" val="0"/>
        <cfvo type="max" val="0"/>
        <color theme="0"/>
        <color theme="5"/>
      </colorScale>
    </cfRule>
  </conditionalFormatting>
  <conditionalFormatting sqref="L9:L32">
    <cfRule type="colorScale" priority="92">
      <colorScale>
        <cfvo type="min" val="0"/>
        <cfvo type="max" val="0"/>
        <color theme="0"/>
        <color theme="6"/>
      </colorScale>
    </cfRule>
  </conditionalFormatting>
  <conditionalFormatting sqref="P9:P30">
    <cfRule type="colorScale" priority="90">
      <colorScale>
        <cfvo type="min" val="0"/>
        <cfvo type="max" val="0"/>
        <color theme="0"/>
        <color rgb="FFFFFF00"/>
      </colorScale>
    </cfRule>
    <cfRule type="colorScale" priority="91">
      <colorScale>
        <cfvo type="min" val="0"/>
        <cfvo type="max" val="0"/>
        <color theme="0"/>
        <color rgb="FFFFFF00"/>
      </colorScale>
    </cfRule>
  </conditionalFormatting>
  <conditionalFormatting sqref="Q1048567:Q1048576">
    <cfRule type="expression" priority="159">
      <formula>25*MAX(Q:Q)/(O6)</formula>
    </cfRule>
  </conditionalFormatting>
  <conditionalFormatting sqref="Q31:Q32">
    <cfRule type="expression" priority="45">
      <formula>25*MAX(Q:Q)/(O37)</formula>
    </cfRule>
  </conditionalFormatting>
  <conditionalFormatting sqref="Q31:Q32">
    <cfRule type="expression" priority="44">
      <formula>25*MAX(Q:Q)/(O37)</formula>
    </cfRule>
  </conditionalFormatting>
  <conditionalFormatting sqref="Q31">
    <cfRule type="containsText" dxfId="15" priority="42" operator="containsText" text="Призер">
      <formula>NOT(ISERROR(SEARCH("Призер",Q31)))</formula>
    </cfRule>
    <cfRule type="containsText" dxfId="14" priority="43" operator="containsText" text="Победитель">
      <formula>NOT(ISERROR(SEARCH("Победитель",Q31)))</formula>
    </cfRule>
  </conditionalFormatting>
  <conditionalFormatting sqref="R31">
    <cfRule type="containsText" dxfId="13" priority="36" operator="containsText" text="Призер">
      <formula>NOT(ISERROR(SEARCH("Призер",R31)))</formula>
    </cfRule>
    <cfRule type="containsText" dxfId="12" priority="37" operator="containsText" text="Победитель">
      <formula>NOT(ISERROR(SEARCH("Победитель",R31)))</formula>
    </cfRule>
    <cfRule type="containsText" dxfId="11" priority="38" operator="containsText" text="Призер">
      <formula>NOT(ISERROR(SEARCH("Призер",R31)))</formula>
    </cfRule>
    <cfRule type="containsText" dxfId="10" priority="39" operator="containsText" text="Победитель">
      <formula>NOT(ISERROR(SEARCH("Победитель",R31)))</formula>
    </cfRule>
    <cfRule type="containsText" dxfId="9" priority="40" operator="containsText" text="Призер">
      <formula>NOT(ISERROR(SEARCH("Призер",R31)))</formula>
    </cfRule>
    <cfRule type="containsText" dxfId="8" priority="41" operator="containsText" text="Победитель">
      <formula>NOT(ISERROR(SEARCH("Победитель",R31)))</formula>
    </cfRule>
  </conditionalFormatting>
  <conditionalFormatting sqref="Q31">
    <cfRule type="expression" priority="35">
      <formula>25*MAX(Q:Q)/(O37)</formula>
    </cfRule>
  </conditionalFormatting>
  <conditionalFormatting sqref="Q31">
    <cfRule type="expression" priority="34">
      <formula>25*MAX(Q:Q)/(#REF!)</formula>
    </cfRule>
  </conditionalFormatting>
  <conditionalFormatting sqref="L31">
    <cfRule type="colorScale" priority="32">
      <colorScale>
        <cfvo type="min" val="0"/>
        <cfvo type="max" val="0"/>
        <color theme="0"/>
        <color theme="6"/>
      </colorScale>
    </cfRule>
    <cfRule type="colorScale" priority="33">
      <colorScale>
        <cfvo type="min" val="0"/>
        <cfvo type="max" val="0"/>
        <color theme="0"/>
        <color theme="6"/>
      </colorScale>
    </cfRule>
  </conditionalFormatting>
  <conditionalFormatting sqref="H31">
    <cfRule type="colorScale" priority="30">
      <colorScale>
        <cfvo type="min" val="0"/>
        <cfvo type="max" val="0"/>
        <color theme="0"/>
        <color theme="7"/>
      </colorScale>
    </cfRule>
    <cfRule type="colorScale" priority="31">
      <colorScale>
        <cfvo type="min" val="0"/>
        <cfvo type="max" val="0"/>
        <color theme="0"/>
        <color theme="4"/>
      </colorScale>
    </cfRule>
  </conditionalFormatting>
  <conditionalFormatting sqref="J31">
    <cfRule type="colorScale" priority="25">
      <colorScale>
        <cfvo type="min" val="0"/>
        <cfvo type="max" val="0"/>
        <color theme="0"/>
        <color theme="8"/>
      </colorScale>
    </cfRule>
    <cfRule type="colorScale" priority="26">
      <colorScale>
        <cfvo type="min" val="0"/>
        <cfvo type="max" val="0"/>
        <color theme="0"/>
        <color theme="8"/>
      </colorScale>
    </cfRule>
    <cfRule type="colorScale" priority="27">
      <colorScale>
        <cfvo type="min" val="0"/>
        <cfvo type="max" val="0"/>
        <color theme="0"/>
        <color theme="8"/>
      </colorScale>
    </cfRule>
    <cfRule type="colorScale" priority="28">
      <colorScale>
        <cfvo type="min" val="0"/>
        <cfvo type="max" val="0"/>
        <color rgb="FFFF7128"/>
        <color rgb="FFFFEF9C"/>
      </colorScale>
    </cfRule>
    <cfRule type="colorScale" priority="29">
      <colorScale>
        <cfvo type="min" val="0"/>
        <cfvo type="max" val="0"/>
        <color theme="0"/>
        <color theme="5"/>
      </colorScale>
    </cfRule>
  </conditionalFormatting>
  <conditionalFormatting sqref="L31">
    <cfRule type="colorScale" priority="24">
      <colorScale>
        <cfvo type="min" val="0"/>
        <cfvo type="max" val="0"/>
        <color theme="0"/>
        <color theme="6"/>
      </colorScale>
    </cfRule>
  </conditionalFormatting>
  <conditionalFormatting sqref="Q32">
    <cfRule type="containsText" dxfId="7" priority="22" operator="containsText" text="Призер">
      <formula>NOT(ISERROR(SEARCH("Призер",Q32)))</formula>
    </cfRule>
    <cfRule type="containsText" dxfId="6" priority="23" operator="containsText" text="Победитель">
      <formula>NOT(ISERROR(SEARCH("Победитель",Q32)))</formula>
    </cfRule>
  </conditionalFormatting>
  <conditionalFormatting sqref="R32">
    <cfRule type="containsText" dxfId="5" priority="16" operator="containsText" text="Призер">
      <formula>NOT(ISERROR(SEARCH("Призер",R32)))</formula>
    </cfRule>
    <cfRule type="containsText" dxfId="4" priority="17" operator="containsText" text="Победитель">
      <formula>NOT(ISERROR(SEARCH("Победитель",R32)))</formula>
    </cfRule>
    <cfRule type="containsText" dxfId="3" priority="18" operator="containsText" text="Призер">
      <formula>NOT(ISERROR(SEARCH("Призер",R32)))</formula>
    </cfRule>
    <cfRule type="containsText" dxfId="2" priority="19" operator="containsText" text="Победитель">
      <formula>NOT(ISERROR(SEARCH("Победитель",R32)))</formula>
    </cfRule>
    <cfRule type="containsText" dxfId="1" priority="20" operator="containsText" text="Призер">
      <formula>NOT(ISERROR(SEARCH("Призер",R32)))</formula>
    </cfRule>
    <cfRule type="containsText" dxfId="0" priority="21" operator="containsText" text="Победитель">
      <formula>NOT(ISERROR(SEARCH("Победитель",R32)))</formula>
    </cfRule>
  </conditionalFormatting>
  <conditionalFormatting sqref="Q32">
    <cfRule type="expression" priority="15">
      <formula>25*MAX(Q:Q)/(O38)</formula>
    </cfRule>
  </conditionalFormatting>
  <conditionalFormatting sqref="Q32">
    <cfRule type="expression" priority="14">
      <formula>25*MAX(Q:Q)/(#REF!)</formula>
    </cfRule>
  </conditionalFormatting>
  <conditionalFormatting sqref="L32">
    <cfRule type="colorScale" priority="12">
      <colorScale>
        <cfvo type="min" val="0"/>
        <cfvo type="max" val="0"/>
        <color theme="0"/>
        <color theme="6"/>
      </colorScale>
    </cfRule>
    <cfRule type="colorScale" priority="13">
      <colorScale>
        <cfvo type="min" val="0"/>
        <cfvo type="max" val="0"/>
        <color theme="0"/>
        <color theme="6"/>
      </colorScale>
    </cfRule>
  </conditionalFormatting>
  <conditionalFormatting sqref="H32">
    <cfRule type="colorScale" priority="10">
      <colorScale>
        <cfvo type="min" val="0"/>
        <cfvo type="max" val="0"/>
        <color theme="0"/>
        <color theme="7"/>
      </colorScale>
    </cfRule>
    <cfRule type="colorScale" priority="11">
      <colorScale>
        <cfvo type="min" val="0"/>
        <cfvo type="max" val="0"/>
        <color theme="0"/>
        <color theme="4"/>
      </colorScale>
    </cfRule>
  </conditionalFormatting>
  <conditionalFormatting sqref="J32">
    <cfRule type="colorScale" priority="5">
      <colorScale>
        <cfvo type="min" val="0"/>
        <cfvo type="max" val="0"/>
        <color theme="0"/>
        <color theme="8"/>
      </colorScale>
    </cfRule>
    <cfRule type="colorScale" priority="6">
      <colorScale>
        <cfvo type="min" val="0"/>
        <cfvo type="max" val="0"/>
        <color theme="0"/>
        <color theme="8"/>
      </colorScale>
    </cfRule>
    <cfRule type="colorScale" priority="7">
      <colorScale>
        <cfvo type="min" val="0"/>
        <cfvo type="max" val="0"/>
        <color theme="0"/>
        <color theme="8"/>
      </colorScale>
    </cfRule>
    <cfRule type="colorScale" priority="8">
      <colorScale>
        <cfvo type="min" val="0"/>
        <cfvo type="max" val="0"/>
        <color rgb="FFFF7128"/>
        <color rgb="FFFFEF9C"/>
      </colorScale>
    </cfRule>
    <cfRule type="colorScale" priority="9">
      <colorScale>
        <cfvo type="min" val="0"/>
        <cfvo type="max" val="0"/>
        <color theme="0"/>
        <color theme="5"/>
      </colorScale>
    </cfRule>
  </conditionalFormatting>
  <conditionalFormatting sqref="L32">
    <cfRule type="colorScale" priority="4">
      <colorScale>
        <cfvo type="min" val="0"/>
        <cfvo type="max" val="0"/>
        <color theme="0"/>
        <color theme="6"/>
      </colorScale>
    </cfRule>
  </conditionalFormatting>
  <conditionalFormatting sqref="H31:H32">
    <cfRule type="colorScale" priority="3">
      <colorScale>
        <cfvo type="min" val="0"/>
        <cfvo type="max" val="0"/>
        <color theme="0"/>
        <color theme="7"/>
      </colorScale>
    </cfRule>
  </conditionalFormatting>
  <conditionalFormatting sqref="J31:J32">
    <cfRule type="colorScale" priority="2">
      <colorScale>
        <cfvo type="min" val="0"/>
        <cfvo type="max" val="0"/>
        <color theme="0"/>
        <color theme="8"/>
      </colorScale>
    </cfRule>
  </conditionalFormatting>
  <conditionalFormatting sqref="L31:L32">
    <cfRule type="colorScale" priority="1">
      <colorScale>
        <cfvo type="min" val="0"/>
        <cfvo type="max" val="0"/>
        <color theme="0"/>
        <color theme="6"/>
      </colorScale>
    </cfRule>
  </conditionalFormatting>
  <dataValidations count="9">
    <dataValidation type="list" allowBlank="1" showInputMessage="1" showErrorMessage="1" sqref="E9:E32">
      <formula1>кла</formula1>
    </dataValidation>
    <dataValidation type="list" allowBlank="1" showInputMessage="1" showErrorMessage="1" sqref="D9:D28 D31">
      <formula1>оо</formula1>
    </dataValidation>
    <dataValidation type="custom" allowBlank="1" showInputMessage="1" showErrorMessage="1" errorTitle="Ввод в эту ячейку запрещен" error="Нажмите клавишу Esc или щёлкните кнопку Отмена или закройте это окно" sqref="R9:R32">
      <formula1>FALSE</formula1>
    </dataValidation>
    <dataValidation allowBlank="1" showInputMessage="1" showErrorMessage="1" errorTitle="Допустимый результат" error="Допустимый результат должен быть в секундах" sqref="K9:K32 O9:O32 M9:M32"/>
    <dataValidation allowBlank="1" showInputMessage="1" errorTitle="Ошибка ввода!" error="Допустимое значение может быть от 0 до 25" sqref="G9:G32"/>
    <dataValidation type="list" allowBlank="1" showInputMessage="1" errorTitle="Ошибка ввода!" error="Допустимое значение может быть от 0 до 20" sqref="I9:I32">
      <formula1>г2</formula1>
    </dataValidation>
    <dataValidation allowBlank="1" promptTitle="ВАЖНО!" prompt="Убедитесь, что фамилия, имя и отчество введены ПОЛНОСТЬЮ!!!" sqref="C9:C32"/>
    <dataValidation type="custom" allowBlank="1" showInputMessage="1" errorTitle="Ввод в эту ячейку запрещён" error="Нажмите клавишу Esc или щёлкните кнопку Отмена или закройте это окно" sqref="H9:H32 J9:J32 N9:N32 L9:L32 P9:Q32">
      <formula1>FALSE</formula1>
    </dataValidation>
    <dataValidation type="list" allowBlank="1" showInputMessage="1" sqref="D29:D30 D32">
      <formula1>оо</formula1>
    </dataValidation>
  </dataValidations>
  <pageMargins left="0.59055118110236227" right="0.19685039370078741" top="0.41592261904761907" bottom="0.19685039370078741" header="0" footer="0"/>
  <pageSetup paperSize="9" scale="65" orientation="landscape" verticalDpi="0" r:id="rId1"/>
  <headerFooter>
    <oddHeader xml:space="preserve">&amp;CУправление образования администрации города Хабаровска
Муниципальное автономноее учреждение "Центр развития образования"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S27"/>
  <sheetViews>
    <sheetView tabSelected="1" zoomScale="80" zoomScaleNormal="80" zoomScaleSheetLayoutView="80" zoomScalePageLayoutView="60" workbookViewId="0">
      <pane xSplit="3" ySplit="8" topLeftCell="D9" activePane="bottomRight" state="frozen"/>
      <selection activeCell="B2" sqref="B2:S2"/>
      <selection pane="topRight" activeCell="B2" sqref="B2:S2"/>
      <selection pane="bottomLeft" activeCell="B2" sqref="B2:S2"/>
      <selection pane="bottomRight" activeCell="D24" sqref="D24"/>
    </sheetView>
  </sheetViews>
  <sheetFormatPr defaultRowHeight="15"/>
  <cols>
    <col min="1" max="2" width="4.7109375" style="18" customWidth="1"/>
    <col min="3" max="3" width="23" style="17" customWidth="1"/>
    <col min="4" max="4" width="24" style="18" customWidth="1"/>
    <col min="5" max="5" width="6.5703125" style="18" customWidth="1"/>
    <col min="6" max="6" width="13.85546875" style="18" hidden="1" customWidth="1"/>
    <col min="7" max="9" width="9.140625" style="18" customWidth="1"/>
    <col min="10" max="10" width="9.28515625" style="18" bestFit="1" customWidth="1"/>
    <col min="11" max="11" width="9.140625" style="18"/>
    <col min="12" max="12" width="9.7109375" style="18" bestFit="1" customWidth="1"/>
    <col min="13" max="13" width="0" style="18" hidden="1" customWidth="1"/>
    <col min="14" max="14" width="9.7109375" style="18" hidden="1" customWidth="1"/>
    <col min="15" max="15" width="9.140625" style="18"/>
    <col min="16" max="17" width="9.7109375" style="18" customWidth="1"/>
    <col min="18" max="18" width="11.85546875" style="18" customWidth="1"/>
    <col min="19" max="19" width="18.28515625" style="17" customWidth="1"/>
    <col min="20" max="26" width="9.140625" style="18"/>
    <col min="27" max="27" width="9.140625" style="18" customWidth="1"/>
    <col min="28" max="16384" width="9.140625" style="18"/>
  </cols>
  <sheetData>
    <row r="1" spans="1:19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>
      <c r="A2" s="15"/>
      <c r="B2" s="37" t="s">
        <v>82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:19">
      <c r="B4" s="38" t="s">
        <v>185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15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</row>
    <row r="6" spans="1:19">
      <c r="A6" s="15"/>
      <c r="B6" s="30" t="s">
        <v>0</v>
      </c>
      <c r="C6" s="30" t="s">
        <v>81</v>
      </c>
      <c r="D6" s="35" t="s">
        <v>1</v>
      </c>
      <c r="E6" s="35" t="s">
        <v>77</v>
      </c>
      <c r="F6" s="35" t="s">
        <v>80</v>
      </c>
      <c r="G6" s="44" t="s">
        <v>2</v>
      </c>
      <c r="H6" s="32"/>
      <c r="I6" s="45" t="s">
        <v>3</v>
      </c>
      <c r="J6" s="46"/>
      <c r="K6" s="47" t="s">
        <v>183</v>
      </c>
      <c r="L6" s="46"/>
      <c r="M6" s="45" t="s">
        <v>4</v>
      </c>
      <c r="N6" s="46"/>
      <c r="O6" s="45" t="s">
        <v>5</v>
      </c>
      <c r="P6" s="46"/>
      <c r="Q6" s="3" t="s">
        <v>6</v>
      </c>
      <c r="R6" s="30" t="s">
        <v>7</v>
      </c>
      <c r="S6" s="30" t="s">
        <v>78</v>
      </c>
    </row>
    <row r="7" spans="1:19">
      <c r="A7" s="15"/>
      <c r="B7" s="39"/>
      <c r="C7" s="40"/>
      <c r="D7" s="39"/>
      <c r="E7" s="41"/>
      <c r="F7" s="42"/>
      <c r="G7" s="35" t="s">
        <v>8</v>
      </c>
      <c r="H7" s="32" t="s">
        <v>9</v>
      </c>
      <c r="I7" s="35" t="s">
        <v>8</v>
      </c>
      <c r="J7" s="30" t="s">
        <v>9</v>
      </c>
      <c r="K7" s="35" t="s">
        <v>79</v>
      </c>
      <c r="L7" s="30" t="s">
        <v>9</v>
      </c>
      <c r="M7" s="32" t="s">
        <v>79</v>
      </c>
      <c r="N7" s="30" t="s">
        <v>9</v>
      </c>
      <c r="O7" s="32" t="s">
        <v>79</v>
      </c>
      <c r="P7" s="30" t="s">
        <v>9</v>
      </c>
      <c r="Q7" s="32" t="s">
        <v>9</v>
      </c>
      <c r="R7" s="39"/>
      <c r="S7" s="39"/>
    </row>
    <row r="8" spans="1:19">
      <c r="A8" s="15"/>
      <c r="B8" s="34"/>
      <c r="C8" s="31"/>
      <c r="D8" s="39"/>
      <c r="E8" s="36"/>
      <c r="F8" s="43"/>
      <c r="G8" s="36"/>
      <c r="H8" s="33"/>
      <c r="I8" s="36"/>
      <c r="J8" s="34"/>
      <c r="K8" s="36"/>
      <c r="L8" s="34"/>
      <c r="M8" s="33"/>
      <c r="N8" s="34"/>
      <c r="O8" s="33"/>
      <c r="P8" s="34"/>
      <c r="Q8" s="33"/>
      <c r="R8" s="34"/>
      <c r="S8" s="34"/>
    </row>
    <row r="9" spans="1:19" ht="45">
      <c r="A9" s="15"/>
      <c r="B9" s="3">
        <v>1</v>
      </c>
      <c r="C9" s="10" t="s">
        <v>167</v>
      </c>
      <c r="D9" s="6" t="s">
        <v>72</v>
      </c>
      <c r="E9" s="11">
        <v>11</v>
      </c>
      <c r="F9" s="12">
        <v>36726</v>
      </c>
      <c r="G9" s="23">
        <v>33.75</v>
      </c>
      <c r="H9" s="4">
        <v>19.852941176470587</v>
      </c>
      <c r="I9" s="24">
        <v>9.8000000000000007</v>
      </c>
      <c r="J9" s="4">
        <v>24.500000000000004</v>
      </c>
      <c r="K9" s="24">
        <v>55.9</v>
      </c>
      <c r="L9" s="4">
        <v>15.74597495527728</v>
      </c>
      <c r="M9" s="24"/>
      <c r="N9" s="4" t="e">
        <v>#DIV/0!</v>
      </c>
      <c r="O9" s="24">
        <v>187.2</v>
      </c>
      <c r="P9" s="4">
        <v>25</v>
      </c>
      <c r="Q9" s="5">
        <v>85.09891613174787</v>
      </c>
      <c r="R9" s="25" t="s">
        <v>85</v>
      </c>
      <c r="S9" s="13" t="s">
        <v>168</v>
      </c>
    </row>
    <row r="10" spans="1:19" ht="30">
      <c r="B10" s="3">
        <v>2</v>
      </c>
      <c r="C10" s="10" t="s">
        <v>103</v>
      </c>
      <c r="D10" s="6" t="s">
        <v>47</v>
      </c>
      <c r="E10" s="11">
        <v>11</v>
      </c>
      <c r="F10" s="12">
        <v>36787</v>
      </c>
      <c r="G10" s="23">
        <v>27</v>
      </c>
      <c r="H10" s="4">
        <v>15.882352941176471</v>
      </c>
      <c r="I10" s="24">
        <v>9.5</v>
      </c>
      <c r="J10" s="4">
        <v>23.75</v>
      </c>
      <c r="K10" s="24">
        <v>66.400000000000006</v>
      </c>
      <c r="L10" s="4">
        <v>13.25602409638554</v>
      </c>
      <c r="M10" s="24"/>
      <c r="N10" s="4" t="e">
        <v>#DIV/0!</v>
      </c>
      <c r="O10" s="24">
        <v>188.9</v>
      </c>
      <c r="P10" s="4">
        <v>24.775013234515615</v>
      </c>
      <c r="Q10" s="5">
        <v>77.663390272077635</v>
      </c>
      <c r="R10" s="25" t="s">
        <v>84</v>
      </c>
      <c r="S10" s="13" t="s">
        <v>100</v>
      </c>
    </row>
    <row r="11" spans="1:19" ht="30">
      <c r="B11" s="3">
        <v>3</v>
      </c>
      <c r="C11" s="27" t="s">
        <v>186</v>
      </c>
      <c r="D11" s="22" t="s">
        <v>17</v>
      </c>
      <c r="E11" s="11">
        <v>9</v>
      </c>
      <c r="F11" s="12">
        <v>36944</v>
      </c>
      <c r="G11" s="23">
        <v>21</v>
      </c>
      <c r="H11" s="4">
        <v>12.352941176470589</v>
      </c>
      <c r="I11" s="24">
        <v>8.5</v>
      </c>
      <c r="J11" s="4">
        <v>21.25</v>
      </c>
      <c r="K11" s="24">
        <v>48.6</v>
      </c>
      <c r="L11" s="4">
        <v>18.111111111111111</v>
      </c>
      <c r="M11" s="24"/>
      <c r="N11" s="4" t="e">
        <v>#DIV/0!</v>
      </c>
      <c r="O11" s="24">
        <v>192.1</v>
      </c>
      <c r="P11" s="4">
        <v>24.362311296199895</v>
      </c>
      <c r="Q11" s="5">
        <v>76.0763635837816</v>
      </c>
      <c r="R11" s="25" t="s">
        <v>84</v>
      </c>
      <c r="S11" s="26" t="s">
        <v>106</v>
      </c>
    </row>
    <row r="12" spans="1:19" ht="30">
      <c r="B12" s="3">
        <v>4</v>
      </c>
      <c r="C12" s="10" t="s">
        <v>133</v>
      </c>
      <c r="D12" s="6" t="s">
        <v>74</v>
      </c>
      <c r="E12" s="11">
        <v>10</v>
      </c>
      <c r="F12" s="12" t="s">
        <v>134</v>
      </c>
      <c r="G12" s="23">
        <v>16.25</v>
      </c>
      <c r="H12" s="4">
        <v>9.5588235294117645</v>
      </c>
      <c r="I12" s="24">
        <v>8.6999999999999993</v>
      </c>
      <c r="J12" s="4">
        <v>21.749999999999996</v>
      </c>
      <c r="K12" s="24">
        <v>48.03</v>
      </c>
      <c r="L12" s="4">
        <v>18.326046221111802</v>
      </c>
      <c r="M12" s="24"/>
      <c r="N12" s="4" t="e">
        <v>#DIV/0!</v>
      </c>
      <c r="O12" s="24">
        <v>191.9</v>
      </c>
      <c r="P12" s="4">
        <v>24.387701928087544</v>
      </c>
      <c r="Q12" s="5">
        <v>74.022571678611115</v>
      </c>
      <c r="R12" s="25" t="s">
        <v>84</v>
      </c>
      <c r="S12" s="13" t="s">
        <v>132</v>
      </c>
    </row>
    <row r="13" spans="1:19" ht="30">
      <c r="B13" s="3">
        <v>5</v>
      </c>
      <c r="C13" s="10" t="s">
        <v>122</v>
      </c>
      <c r="D13" s="6" t="s">
        <v>36</v>
      </c>
      <c r="E13" s="11">
        <v>11</v>
      </c>
      <c r="F13" s="12">
        <v>36811</v>
      </c>
      <c r="G13" s="23">
        <v>22.5</v>
      </c>
      <c r="H13" s="4">
        <v>13.235294117647058</v>
      </c>
      <c r="I13" s="24">
        <v>6.8</v>
      </c>
      <c r="J13" s="4">
        <v>17</v>
      </c>
      <c r="K13" s="24">
        <v>47.3</v>
      </c>
      <c r="L13" s="4">
        <v>18.608879492600423</v>
      </c>
      <c r="M13" s="24"/>
      <c r="N13" s="4" t="e">
        <v>#DIV/0!</v>
      </c>
      <c r="O13" s="24">
        <v>195.3</v>
      </c>
      <c r="P13" s="4">
        <v>23.963133640552993</v>
      </c>
      <c r="Q13" s="5">
        <v>72.807307250800477</v>
      </c>
      <c r="R13" s="25" t="s">
        <v>84</v>
      </c>
      <c r="S13" s="13" t="s">
        <v>121</v>
      </c>
    </row>
    <row r="14" spans="1:19" ht="30">
      <c r="B14" s="3">
        <v>6</v>
      </c>
      <c r="C14" s="10" t="s">
        <v>157</v>
      </c>
      <c r="D14" s="6" t="s">
        <v>154</v>
      </c>
      <c r="E14" s="11">
        <v>11</v>
      </c>
      <c r="F14" s="12">
        <v>36725</v>
      </c>
      <c r="G14" s="23">
        <v>19.5</v>
      </c>
      <c r="H14" s="4">
        <v>11.470588235294118</v>
      </c>
      <c r="I14" s="24">
        <v>9</v>
      </c>
      <c r="J14" s="4">
        <v>22.5</v>
      </c>
      <c r="K14" s="24">
        <v>58.9</v>
      </c>
      <c r="L14" s="4">
        <v>14.94397283531409</v>
      </c>
      <c r="M14" s="24"/>
      <c r="N14" s="4" t="e">
        <v>#DIV/0!</v>
      </c>
      <c r="O14" s="24">
        <v>222.5</v>
      </c>
      <c r="P14" s="4">
        <v>21.033707865168541</v>
      </c>
      <c r="Q14" s="5">
        <v>69.948268935776753</v>
      </c>
      <c r="R14" s="25" t="s">
        <v>86</v>
      </c>
      <c r="S14" s="26" t="s">
        <v>196</v>
      </c>
    </row>
    <row r="15" spans="1:19" ht="45">
      <c r="B15" s="3">
        <v>7</v>
      </c>
      <c r="C15" s="10" t="s">
        <v>137</v>
      </c>
      <c r="D15" s="6" t="s">
        <v>39</v>
      </c>
      <c r="E15" s="11">
        <v>10</v>
      </c>
      <c r="F15" s="12">
        <v>36943</v>
      </c>
      <c r="G15" s="23">
        <v>21.25</v>
      </c>
      <c r="H15" s="4">
        <v>12.5</v>
      </c>
      <c r="I15" s="24">
        <v>7.7</v>
      </c>
      <c r="J15" s="4">
        <v>19.25</v>
      </c>
      <c r="K15" s="24">
        <v>68</v>
      </c>
      <c r="L15" s="4">
        <v>12.944117647058823</v>
      </c>
      <c r="M15" s="24"/>
      <c r="N15" s="4" t="e">
        <v>#DIV/0!</v>
      </c>
      <c r="O15" s="24">
        <v>200.3</v>
      </c>
      <c r="P15" s="4">
        <v>23.364952571143284</v>
      </c>
      <c r="Q15" s="5">
        <v>68.059070218202109</v>
      </c>
      <c r="R15" s="25" t="s">
        <v>86</v>
      </c>
      <c r="S15" s="13" t="s">
        <v>136</v>
      </c>
    </row>
    <row r="16" spans="1:19" ht="45">
      <c r="B16" s="3">
        <v>8</v>
      </c>
      <c r="C16" s="10" t="s">
        <v>156</v>
      </c>
      <c r="D16" s="6" t="s">
        <v>154</v>
      </c>
      <c r="E16" s="11">
        <v>10</v>
      </c>
      <c r="F16" s="12">
        <v>36896</v>
      </c>
      <c r="G16" s="23">
        <v>20.25</v>
      </c>
      <c r="H16" s="4">
        <v>11.911764705882353</v>
      </c>
      <c r="I16" s="24">
        <v>6.5</v>
      </c>
      <c r="J16" s="4">
        <v>16.25</v>
      </c>
      <c r="K16" s="24">
        <v>52.3</v>
      </c>
      <c r="L16" s="4">
        <v>16.829827915869981</v>
      </c>
      <c r="M16" s="24"/>
      <c r="N16" s="4" t="e">
        <v>#DIV/0!</v>
      </c>
      <c r="O16" s="24">
        <v>207.3</v>
      </c>
      <c r="P16" s="4">
        <v>22.575976845151953</v>
      </c>
      <c r="Q16" s="5">
        <v>67.567569466904288</v>
      </c>
      <c r="R16" s="25" t="s">
        <v>86</v>
      </c>
      <c r="S16" s="26" t="s">
        <v>197</v>
      </c>
    </row>
    <row r="17" spans="2:19" ht="30">
      <c r="B17" s="3">
        <v>9</v>
      </c>
      <c r="C17" s="10" t="s">
        <v>160</v>
      </c>
      <c r="D17" s="6" t="s">
        <v>52</v>
      </c>
      <c r="E17" s="11">
        <v>10</v>
      </c>
      <c r="F17" s="12">
        <v>37027</v>
      </c>
      <c r="G17" s="23">
        <v>17.5</v>
      </c>
      <c r="H17" s="4">
        <v>10.294117647058824</v>
      </c>
      <c r="I17" s="24">
        <v>6.1</v>
      </c>
      <c r="J17" s="4">
        <v>15.25</v>
      </c>
      <c r="K17" s="24">
        <v>64.900000000000006</v>
      </c>
      <c r="L17" s="4">
        <v>13.562403697996917</v>
      </c>
      <c r="M17" s="24"/>
      <c r="N17" s="4" t="e">
        <v>#DIV/0!</v>
      </c>
      <c r="O17" s="24">
        <v>191.7</v>
      </c>
      <c r="P17" s="4">
        <v>24.413145539906104</v>
      </c>
      <c r="Q17" s="5">
        <v>63.51966688496185</v>
      </c>
      <c r="R17" s="25" t="s">
        <v>86</v>
      </c>
      <c r="S17" s="13" t="s">
        <v>158</v>
      </c>
    </row>
    <row r="18" spans="2:19" ht="30">
      <c r="B18" s="3">
        <v>10</v>
      </c>
      <c r="C18" s="10" t="s">
        <v>162</v>
      </c>
      <c r="D18" s="6" t="s">
        <v>52</v>
      </c>
      <c r="E18" s="11">
        <v>10</v>
      </c>
      <c r="F18" s="12">
        <v>37010</v>
      </c>
      <c r="G18" s="23">
        <v>18.5</v>
      </c>
      <c r="H18" s="4">
        <v>10.882352941176471</v>
      </c>
      <c r="I18" s="24">
        <v>8.3000000000000007</v>
      </c>
      <c r="J18" s="4">
        <v>20.750000000000004</v>
      </c>
      <c r="K18" s="24">
        <v>72.2</v>
      </c>
      <c r="L18" s="4">
        <v>12.19113573407202</v>
      </c>
      <c r="M18" s="24"/>
      <c r="N18" s="4" t="e">
        <v>#DIV/0!</v>
      </c>
      <c r="O18" s="24">
        <v>238.9</v>
      </c>
      <c r="P18" s="4">
        <v>19.589786521557137</v>
      </c>
      <c r="Q18" s="5">
        <v>63.413275196805635</v>
      </c>
      <c r="R18" s="25" t="s">
        <v>86</v>
      </c>
      <c r="S18" s="13" t="s">
        <v>158</v>
      </c>
    </row>
    <row r="19" spans="2:19" ht="45">
      <c r="B19" s="3">
        <v>11</v>
      </c>
      <c r="C19" s="10" t="s">
        <v>169</v>
      </c>
      <c r="D19" s="6" t="s">
        <v>72</v>
      </c>
      <c r="E19" s="11">
        <v>11</v>
      </c>
      <c r="F19" s="12">
        <v>36669</v>
      </c>
      <c r="G19" s="23">
        <v>23.5</v>
      </c>
      <c r="H19" s="4">
        <v>13.823529411764707</v>
      </c>
      <c r="I19" s="24">
        <v>6</v>
      </c>
      <c r="J19" s="4">
        <v>15</v>
      </c>
      <c r="K19" s="24">
        <v>79</v>
      </c>
      <c r="L19" s="4">
        <v>11.141772151898733</v>
      </c>
      <c r="M19" s="24"/>
      <c r="N19" s="4" t="e">
        <v>#DIV/0!</v>
      </c>
      <c r="O19" s="24">
        <v>209</v>
      </c>
      <c r="P19" s="4">
        <v>22.392344497607656</v>
      </c>
      <c r="Q19" s="5">
        <v>62.357646061271097</v>
      </c>
      <c r="R19" s="25" t="s">
        <v>86</v>
      </c>
      <c r="S19" s="13" t="s">
        <v>168</v>
      </c>
    </row>
    <row r="20" spans="2:19" ht="30">
      <c r="B20" s="3">
        <v>12</v>
      </c>
      <c r="C20" s="10" t="s">
        <v>131</v>
      </c>
      <c r="D20" s="6" t="s">
        <v>74</v>
      </c>
      <c r="E20" s="11">
        <v>10</v>
      </c>
      <c r="F20" s="12">
        <v>37288</v>
      </c>
      <c r="G20" s="23">
        <v>10.5</v>
      </c>
      <c r="H20" s="4">
        <v>6.1764705882352944</v>
      </c>
      <c r="I20" s="24">
        <v>4.5</v>
      </c>
      <c r="J20" s="4">
        <v>11.25</v>
      </c>
      <c r="K20" s="24">
        <v>44.01</v>
      </c>
      <c r="L20" s="4">
        <v>20</v>
      </c>
      <c r="M20" s="24"/>
      <c r="N20" s="4" t="e">
        <v>#DIV/0!</v>
      </c>
      <c r="O20" s="24">
        <v>192.4</v>
      </c>
      <c r="P20" s="4">
        <v>24.324324324324323</v>
      </c>
      <c r="Q20" s="5">
        <v>61.75079491255962</v>
      </c>
      <c r="R20" s="25" t="s">
        <v>86</v>
      </c>
      <c r="S20" s="13" t="s">
        <v>132</v>
      </c>
    </row>
    <row r="21" spans="2:19" ht="30">
      <c r="B21" s="3">
        <v>13</v>
      </c>
      <c r="C21" s="10" t="s">
        <v>179</v>
      </c>
      <c r="D21" s="6" t="s">
        <v>70</v>
      </c>
      <c r="E21" s="11">
        <v>9</v>
      </c>
      <c r="F21" s="12">
        <v>37537</v>
      </c>
      <c r="G21" s="23">
        <v>21.5</v>
      </c>
      <c r="H21" s="4">
        <v>12.647058823529411</v>
      </c>
      <c r="I21" s="24">
        <v>5.5</v>
      </c>
      <c r="J21" s="4">
        <v>13.75</v>
      </c>
      <c r="K21" s="24">
        <v>65.7</v>
      </c>
      <c r="L21" s="4">
        <v>13.3972602739726</v>
      </c>
      <c r="M21" s="24"/>
      <c r="N21" s="4" t="e">
        <v>#DIV/0!</v>
      </c>
      <c r="O21" s="24">
        <v>213.4</v>
      </c>
      <c r="P21" s="4">
        <v>21.930646672914712</v>
      </c>
      <c r="Q21" s="5">
        <v>61.724965770416723</v>
      </c>
      <c r="R21" s="25" t="s">
        <v>86</v>
      </c>
      <c r="S21" s="13" t="s">
        <v>178</v>
      </c>
    </row>
    <row r="22" spans="2:19" ht="45">
      <c r="B22" s="3">
        <v>14</v>
      </c>
      <c r="C22" s="10" t="s">
        <v>120</v>
      </c>
      <c r="D22" s="6" t="s">
        <v>67</v>
      </c>
      <c r="E22" s="11">
        <v>9</v>
      </c>
      <c r="F22" s="12">
        <v>37593</v>
      </c>
      <c r="G22" s="23">
        <v>13.25</v>
      </c>
      <c r="H22" s="4">
        <v>7.7941176470588234</v>
      </c>
      <c r="I22" s="24">
        <v>7.3</v>
      </c>
      <c r="J22" s="4">
        <v>18.25</v>
      </c>
      <c r="K22" s="24">
        <v>68.2</v>
      </c>
      <c r="L22" s="4">
        <v>12.906158357771259</v>
      </c>
      <c r="M22" s="24"/>
      <c r="N22" s="4" t="e">
        <v>#DIV/0!</v>
      </c>
      <c r="O22" s="24">
        <v>211.8</v>
      </c>
      <c r="P22" s="4">
        <v>22.096317280453256</v>
      </c>
      <c r="Q22" s="5">
        <v>61.046593285283343</v>
      </c>
      <c r="R22" s="25" t="s">
        <v>86</v>
      </c>
      <c r="S22" s="13" t="s">
        <v>118</v>
      </c>
    </row>
    <row r="23" spans="2:19" ht="30">
      <c r="B23" s="3">
        <v>15</v>
      </c>
      <c r="C23" s="10" t="s">
        <v>102</v>
      </c>
      <c r="D23" s="6" t="s">
        <v>47</v>
      </c>
      <c r="E23" s="11">
        <v>11</v>
      </c>
      <c r="F23" s="12">
        <v>36873</v>
      </c>
      <c r="G23" s="23">
        <v>8.75</v>
      </c>
      <c r="H23" s="4">
        <v>5.1470588235294121</v>
      </c>
      <c r="I23" s="24">
        <v>6.7</v>
      </c>
      <c r="J23" s="4">
        <v>16.75</v>
      </c>
      <c r="K23" s="24">
        <v>62.5</v>
      </c>
      <c r="L23" s="4">
        <v>14.0832</v>
      </c>
      <c r="M23" s="24"/>
      <c r="N23" s="4" t="e">
        <v>#DIV/0!</v>
      </c>
      <c r="O23" s="24">
        <v>193.3</v>
      </c>
      <c r="P23" s="4">
        <v>24.211070874288669</v>
      </c>
      <c r="Q23" s="5">
        <v>60.191329697818084</v>
      </c>
      <c r="R23" s="25" t="s">
        <v>86</v>
      </c>
      <c r="S23" s="13" t="s">
        <v>100</v>
      </c>
    </row>
    <row r="24" spans="2:19" ht="45">
      <c r="B24" s="3">
        <v>16</v>
      </c>
      <c r="C24" s="10" t="s">
        <v>176</v>
      </c>
      <c r="D24" s="6" t="s">
        <v>73</v>
      </c>
      <c r="E24" s="11">
        <v>10</v>
      </c>
      <c r="F24" s="12">
        <v>37252</v>
      </c>
      <c r="G24" s="23">
        <v>13.5</v>
      </c>
      <c r="H24" s="4">
        <v>7.9411764705882355</v>
      </c>
      <c r="I24" s="24">
        <v>5.8</v>
      </c>
      <c r="J24" s="4">
        <v>14.5</v>
      </c>
      <c r="K24" s="24">
        <v>68.7</v>
      </c>
      <c r="L24" s="4">
        <v>12.812227074235807</v>
      </c>
      <c r="M24" s="24"/>
      <c r="N24" s="4" t="e">
        <v>#DIV/0!</v>
      </c>
      <c r="O24" s="24">
        <v>196.2</v>
      </c>
      <c r="P24" s="4">
        <v>23.853211009174313</v>
      </c>
      <c r="Q24" s="5">
        <v>59.106614553998355</v>
      </c>
      <c r="R24" s="25" t="s">
        <v>86</v>
      </c>
      <c r="S24" s="13" t="s">
        <v>174</v>
      </c>
    </row>
    <row r="25" spans="2:19" ht="45">
      <c r="B25" s="3">
        <v>17</v>
      </c>
      <c r="C25" s="10" t="s">
        <v>175</v>
      </c>
      <c r="D25" s="6" t="s">
        <v>73</v>
      </c>
      <c r="E25" s="11">
        <v>9</v>
      </c>
      <c r="F25" s="12">
        <v>37463</v>
      </c>
      <c r="G25" s="23">
        <v>7.25</v>
      </c>
      <c r="H25" s="4">
        <v>4.2647058823529411</v>
      </c>
      <c r="I25" s="24">
        <v>5</v>
      </c>
      <c r="J25" s="4">
        <v>12.5</v>
      </c>
      <c r="K25" s="24">
        <v>64.900000000000006</v>
      </c>
      <c r="L25" s="4">
        <v>13.562403697996917</v>
      </c>
      <c r="M25" s="24"/>
      <c r="N25" s="4" t="e">
        <v>#DIV/0!</v>
      </c>
      <c r="O25" s="24">
        <v>210.6</v>
      </c>
      <c r="P25" s="4">
        <v>22.222222222222221</v>
      </c>
      <c r="Q25" s="5">
        <v>52.549331802572084</v>
      </c>
      <c r="R25" s="25" t="s">
        <v>86</v>
      </c>
      <c r="S25" s="13" t="s">
        <v>174</v>
      </c>
    </row>
    <row r="26" spans="2:19" ht="30">
      <c r="B26" s="3">
        <v>18</v>
      </c>
      <c r="C26" s="10" t="s">
        <v>173</v>
      </c>
      <c r="D26" s="22" t="s">
        <v>180</v>
      </c>
      <c r="E26" s="11">
        <v>11</v>
      </c>
      <c r="F26" s="12">
        <v>36553</v>
      </c>
      <c r="G26" s="23">
        <v>15.25</v>
      </c>
      <c r="H26" s="4">
        <v>8.9705882352941178</v>
      </c>
      <c r="I26" s="24">
        <v>4.5</v>
      </c>
      <c r="J26" s="4">
        <v>11.25</v>
      </c>
      <c r="K26" s="24">
        <v>91</v>
      </c>
      <c r="L26" s="4">
        <v>9.6725274725274719</v>
      </c>
      <c r="M26" s="24"/>
      <c r="N26" s="4" t="e">
        <v>#DIV/0!</v>
      </c>
      <c r="O26" s="24">
        <v>223.5</v>
      </c>
      <c r="P26" s="4">
        <v>20.939597315436242</v>
      </c>
      <c r="Q26" s="5">
        <v>50.832713023257831</v>
      </c>
      <c r="R26" s="25" t="s">
        <v>86</v>
      </c>
      <c r="S26" s="13" t="s">
        <v>172</v>
      </c>
    </row>
    <row r="27" spans="2:19" ht="30">
      <c r="B27" s="3">
        <v>19</v>
      </c>
      <c r="C27" s="10" t="s">
        <v>161</v>
      </c>
      <c r="D27" s="6" t="s">
        <v>52</v>
      </c>
      <c r="E27" s="11">
        <v>10</v>
      </c>
      <c r="F27" s="12">
        <v>37030</v>
      </c>
      <c r="G27" s="23">
        <v>9</v>
      </c>
      <c r="H27" s="4">
        <v>5.2941176470588234</v>
      </c>
      <c r="I27" s="24">
        <v>4</v>
      </c>
      <c r="J27" s="4">
        <v>10</v>
      </c>
      <c r="K27" s="24">
        <v>83</v>
      </c>
      <c r="L27" s="4">
        <v>10.604819277108433</v>
      </c>
      <c r="M27" s="24"/>
      <c r="N27" s="4" t="e">
        <v>#DIV/0!</v>
      </c>
      <c r="O27" s="24">
        <v>218.9</v>
      </c>
      <c r="P27" s="29" t="s">
        <v>195</v>
      </c>
      <c r="Q27" s="5">
        <v>25.898936924167256</v>
      </c>
      <c r="R27" s="25" t="s">
        <v>86</v>
      </c>
      <c r="S27" s="13" t="s">
        <v>158</v>
      </c>
    </row>
  </sheetData>
  <sheetProtection password="CC47" sheet="1" formatCells="0" formatColumns="0" formatRows="0" insertColumns="0" insertRows="0" insertHyperlinks="0" deleteColumns="0" deleteRows="0" sort="0" autoFilter="0" pivotTables="0"/>
  <sortState ref="C9:S27">
    <sortCondition descending="1" ref="Q9:Q27"/>
  </sortState>
  <mergeCells count="25">
    <mergeCell ref="B2:S2"/>
    <mergeCell ref="B4:S4"/>
    <mergeCell ref="B6:B8"/>
    <mergeCell ref="C6:C8"/>
    <mergeCell ref="D6:D8"/>
    <mergeCell ref="E6:E8"/>
    <mergeCell ref="F6:F8"/>
    <mergeCell ref="G6:H6"/>
    <mergeCell ref="I6:J6"/>
    <mergeCell ref="K6:L6"/>
    <mergeCell ref="M6:N6"/>
    <mergeCell ref="O6:P6"/>
    <mergeCell ref="R6:R8"/>
    <mergeCell ref="S6:S8"/>
    <mergeCell ref="G7:G8"/>
    <mergeCell ref="H7:H8"/>
    <mergeCell ref="N7:N8"/>
    <mergeCell ref="O7:O8"/>
    <mergeCell ref="P7:P8"/>
    <mergeCell ref="Q7:Q8"/>
    <mergeCell ref="I7:I8"/>
    <mergeCell ref="J7:J8"/>
    <mergeCell ref="K7:K8"/>
    <mergeCell ref="L7:L8"/>
    <mergeCell ref="M7:M8"/>
  </mergeCells>
  <conditionalFormatting sqref="Q9:Q27">
    <cfRule type="containsText" dxfId="39" priority="65" operator="containsText" text="Призер">
      <formula>NOT(ISERROR(SEARCH("Призер",Q9)))</formula>
    </cfRule>
    <cfRule type="containsText" dxfId="38" priority="66" operator="containsText" text="Победитель">
      <formula>NOT(ISERROR(SEARCH("Победитель",Q9)))</formula>
    </cfRule>
  </conditionalFormatting>
  <conditionalFormatting sqref="R9:R27">
    <cfRule type="containsText" dxfId="37" priority="59" operator="containsText" text="Призер">
      <formula>NOT(ISERROR(SEARCH("Призер",R9)))</formula>
    </cfRule>
    <cfRule type="containsText" dxfId="36" priority="60" operator="containsText" text="Победитель">
      <formula>NOT(ISERROR(SEARCH("Победитель",R9)))</formula>
    </cfRule>
    <cfRule type="containsText" dxfId="35" priority="61" operator="containsText" text="Призер">
      <formula>NOT(ISERROR(SEARCH("Призер",R9)))</formula>
    </cfRule>
    <cfRule type="containsText" dxfId="34" priority="62" operator="containsText" text="Победитель">
      <formula>NOT(ISERROR(SEARCH("Победитель",R9)))</formula>
    </cfRule>
    <cfRule type="containsText" dxfId="33" priority="63" operator="containsText" text="Призер">
      <formula>NOT(ISERROR(SEARCH("Призер",R9)))</formula>
    </cfRule>
    <cfRule type="containsText" dxfId="32" priority="64" operator="containsText" text="Победитель">
      <formula>NOT(ISERROR(SEARCH("Победитель",R9)))</formula>
    </cfRule>
  </conditionalFormatting>
  <conditionalFormatting sqref="Q3:Q6 Q17:Q1048567">
    <cfRule type="expression" priority="58">
      <formula>25*MAX(Q:Q)/(O9)</formula>
    </cfRule>
  </conditionalFormatting>
  <conditionalFormatting sqref="M7:M8">
    <cfRule type="colorScale" priority="55">
      <colorScale>
        <cfvo type="min" val="0"/>
        <cfvo type="max" val="0"/>
        <color theme="0"/>
        <color theme="5"/>
      </colorScale>
    </cfRule>
    <cfRule type="colorScale" priority="56">
      <colorScale>
        <cfvo type="min" val="0"/>
        <cfvo type="max" val="0"/>
        <color theme="0"/>
        <color theme="5"/>
      </colorScale>
    </cfRule>
    <cfRule type="colorScale" priority="57">
      <colorScale>
        <cfvo type="min" val="0"/>
        <cfvo type="max" val="0"/>
        <color theme="0"/>
        <color rgb="FFFF0000"/>
      </colorScale>
    </cfRule>
  </conditionalFormatting>
  <conditionalFormatting sqref="O7:O8">
    <cfRule type="colorScale" priority="52">
      <colorScale>
        <cfvo type="min" val="0"/>
        <cfvo type="max" val="0"/>
        <color theme="0"/>
        <color theme="5"/>
      </colorScale>
    </cfRule>
    <cfRule type="colorScale" priority="53">
      <colorScale>
        <cfvo type="min" val="0"/>
        <cfvo type="max" val="0"/>
        <color theme="0"/>
        <color theme="5"/>
      </colorScale>
    </cfRule>
    <cfRule type="colorScale" priority="54">
      <colorScale>
        <cfvo type="min" val="0"/>
        <cfvo type="max" val="0"/>
        <color theme="0"/>
        <color rgb="FFFF0000"/>
      </colorScale>
    </cfRule>
  </conditionalFormatting>
  <conditionalFormatting sqref="Q7:Q8">
    <cfRule type="colorScale" priority="49">
      <colorScale>
        <cfvo type="min" val="0"/>
        <cfvo type="max" val="0"/>
        <color theme="0"/>
        <color theme="5"/>
      </colorScale>
    </cfRule>
    <cfRule type="colorScale" priority="50">
      <colorScale>
        <cfvo type="min" val="0"/>
        <cfvo type="max" val="0"/>
        <color theme="0"/>
        <color theme="5"/>
      </colorScale>
    </cfRule>
    <cfRule type="colorScale" priority="51">
      <colorScale>
        <cfvo type="min" val="0"/>
        <cfvo type="max" val="0"/>
        <color theme="0"/>
        <color rgb="FFFF0000"/>
      </colorScale>
    </cfRule>
  </conditionalFormatting>
  <conditionalFormatting sqref="Q9:Q27">
    <cfRule type="expression" priority="48">
      <formula>25*MAX(Q:Q)/(#REF!)</formula>
    </cfRule>
  </conditionalFormatting>
  <conditionalFormatting sqref="Q1:Q3">
    <cfRule type="expression" priority="46">
      <formula>25*MAX(Q:Q)/(O9)</formula>
    </cfRule>
  </conditionalFormatting>
  <conditionalFormatting sqref="Q4">
    <cfRule type="expression" priority="98">
      <formula>25*MAX(Q:Q)/(#REF!)</formula>
    </cfRule>
  </conditionalFormatting>
  <conditionalFormatting sqref="Q10:Q16">
    <cfRule type="expression" priority="302">
      <formula>25*MAX(Q:Q)/(O15)</formula>
    </cfRule>
  </conditionalFormatting>
  <conditionalFormatting sqref="Q1048575:Q1048576">
    <cfRule type="expression" priority="365">
      <formula>25*MAX(Q:Q)/(O12)</formula>
    </cfRule>
  </conditionalFormatting>
  <conditionalFormatting sqref="Q1048568:Q1048574">
    <cfRule type="expression" priority="413">
      <formula>25*MAX(Q:Q)/(O6)</formula>
    </cfRule>
  </conditionalFormatting>
  <conditionalFormatting sqref="H9:H27">
    <cfRule type="colorScale" priority="414">
      <colorScale>
        <cfvo type="min" val="0"/>
        <cfvo type="max" val="0"/>
        <color theme="0"/>
        <color theme="7"/>
      </colorScale>
    </cfRule>
    <cfRule type="colorScale" priority="415">
      <colorScale>
        <cfvo type="min" val="0"/>
        <cfvo type="max" val="0"/>
        <color theme="0"/>
        <color theme="4"/>
      </colorScale>
    </cfRule>
  </conditionalFormatting>
  <conditionalFormatting sqref="J9:J27">
    <cfRule type="colorScale" priority="418">
      <colorScale>
        <cfvo type="min" val="0"/>
        <cfvo type="max" val="0"/>
        <color theme="0"/>
        <color theme="8"/>
      </colorScale>
    </cfRule>
    <cfRule type="colorScale" priority="419">
      <colorScale>
        <cfvo type="min" val="0"/>
        <cfvo type="max" val="0"/>
        <color rgb="FFFF7128"/>
        <color rgb="FFFFEF9C"/>
      </colorScale>
    </cfRule>
    <cfRule type="colorScale" priority="420">
      <colorScale>
        <cfvo type="min" val="0"/>
        <cfvo type="max" val="0"/>
        <color theme="0"/>
        <color theme="5"/>
      </colorScale>
    </cfRule>
  </conditionalFormatting>
  <conditionalFormatting sqref="L9:L27">
    <cfRule type="colorScale" priority="424">
      <colorScale>
        <cfvo type="min" val="0"/>
        <cfvo type="max" val="0"/>
        <color theme="0"/>
        <color theme="6"/>
      </colorScale>
    </cfRule>
  </conditionalFormatting>
  <conditionalFormatting sqref="P9:P27">
    <cfRule type="colorScale" priority="426">
      <colorScale>
        <cfvo type="min" val="0"/>
        <cfvo type="max" val="0"/>
        <color theme="0"/>
        <color rgb="FFFFFF00"/>
      </colorScale>
    </cfRule>
  </conditionalFormatting>
  <dataValidations count="8">
    <dataValidation type="list" allowBlank="1" showInputMessage="1" showErrorMessage="1" sqref="D9:D27">
      <formula1>оо</formula1>
    </dataValidation>
    <dataValidation type="list" allowBlank="1" showInputMessage="1" showErrorMessage="1" sqref="E9:E27">
      <formula1>кла</formula1>
    </dataValidation>
    <dataValidation type="custom" allowBlank="1" showInputMessage="1" showErrorMessage="1" errorTitle="Ввод в эту ячейку запрещен" error="Нажмите клавишу Esc или щёлкните кнопку Отмена или закройте это окно" sqref="R9:R27">
      <formula1>FALSE</formula1>
    </dataValidation>
    <dataValidation allowBlank="1" showInputMessage="1" showErrorMessage="1" errorTitle="Допустимый результат" error="Допустимый результат должен быть в секундах" sqref="M9:M27 O9:O27 K9:K27"/>
    <dataValidation allowBlank="1" showInputMessage="1" errorTitle="Ошибка ввода!" error="Допустимое значение может быть от 0 до 25" sqref="G9:G27"/>
    <dataValidation type="list" allowBlank="1" showInputMessage="1" errorTitle="Ошибка ввода!" error="Допустимое значение может быть от 0 до 20" sqref="I9:I27">
      <formula1>г2</formula1>
    </dataValidation>
    <dataValidation allowBlank="1" promptTitle="ВАЖНО!" prompt="Убедитесь, что фамилия, имя и отчество введены ПОЛНОСТЬЮ!!!" sqref="C9:C27"/>
    <dataValidation type="custom" allowBlank="1" showInputMessage="1" errorTitle="Ввод в эту ячейку запрещён" error="Нажмите клавишу Esc или щёлкните кнопку Отмена или закройте это окно" sqref="P9:Q27 J9:J27 L9:L27 H9:H27 N9:N27">
      <formula1>FALSE</formula1>
    </dataValidation>
  </dataValidations>
  <pageMargins left="0.59055118110236227" right="0.19685039370078741" top="0.41592261904761907" bottom="0.19685039370078741" header="0" footer="0"/>
  <pageSetup paperSize="9" scale="65" orientation="landscape" verticalDpi="0" r:id="rId1"/>
  <headerFooter>
    <oddHeader xml:space="preserve">&amp;CУправление образования администрации города Хабаровска
Муниципальное автономноее учреждение "Центр развития образования"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S30"/>
  <sheetViews>
    <sheetView zoomScale="80" zoomScaleNormal="80" zoomScaleSheetLayoutView="80" zoomScalePageLayoutView="60" workbookViewId="0">
      <pane xSplit="3" ySplit="8" topLeftCell="D15" activePane="bottomRight" state="frozen"/>
      <selection activeCell="B32" sqref="B32:S32"/>
      <selection pane="topRight" activeCell="B32" sqref="B32:S32"/>
      <selection pane="bottomLeft" activeCell="B32" sqref="B32:S32"/>
      <selection pane="bottomRight" activeCell="B32" sqref="B32:S32"/>
    </sheetView>
  </sheetViews>
  <sheetFormatPr defaultRowHeight="15"/>
  <cols>
    <col min="1" max="2" width="4.7109375" style="18" customWidth="1"/>
    <col min="3" max="3" width="23" style="17" customWidth="1"/>
    <col min="4" max="4" width="24" style="18" customWidth="1"/>
    <col min="5" max="5" width="6.5703125" style="18" customWidth="1"/>
    <col min="6" max="6" width="13.85546875" style="18" hidden="1" customWidth="1"/>
    <col min="7" max="9" width="9.140625" style="18" customWidth="1"/>
    <col min="10" max="10" width="9.28515625" style="18" bestFit="1" customWidth="1"/>
    <col min="11" max="11" width="9.140625" style="18"/>
    <col min="12" max="12" width="9.7109375" style="18" bestFit="1" customWidth="1"/>
    <col min="13" max="13" width="0" style="18" hidden="1" customWidth="1"/>
    <col min="14" max="14" width="9.7109375" style="18" hidden="1" customWidth="1"/>
    <col min="15" max="15" width="9.140625" style="18"/>
    <col min="16" max="17" width="9.7109375" style="18" customWidth="1"/>
    <col min="18" max="18" width="11.85546875" style="18" customWidth="1"/>
    <col min="19" max="19" width="18.28515625" style="17" customWidth="1"/>
    <col min="20" max="26" width="9.140625" style="18"/>
    <col min="27" max="27" width="9.140625" style="18" customWidth="1"/>
    <col min="28" max="16384" width="9.140625" style="18"/>
  </cols>
  <sheetData>
    <row r="1" spans="1:19">
      <c r="A1" s="15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>
      <c r="A2" s="15"/>
      <c r="B2" s="37" t="s">
        <v>82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:19">
      <c r="B4" s="38" t="s">
        <v>83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>
      <c r="A5" s="15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</row>
    <row r="6" spans="1:19">
      <c r="A6" s="15"/>
      <c r="B6" s="30" t="s">
        <v>0</v>
      </c>
      <c r="C6" s="30" t="s">
        <v>81</v>
      </c>
      <c r="D6" s="35" t="s">
        <v>1</v>
      </c>
      <c r="E6" s="35" t="s">
        <v>77</v>
      </c>
      <c r="F6" s="35" t="s">
        <v>80</v>
      </c>
      <c r="G6" s="44" t="s">
        <v>2</v>
      </c>
      <c r="H6" s="32"/>
      <c r="I6" s="45" t="s">
        <v>3</v>
      </c>
      <c r="J6" s="46"/>
      <c r="K6" s="47" t="s">
        <v>183</v>
      </c>
      <c r="L6" s="46"/>
      <c r="M6" s="45" t="s">
        <v>4</v>
      </c>
      <c r="N6" s="46"/>
      <c r="O6" s="45" t="s">
        <v>5</v>
      </c>
      <c r="P6" s="46"/>
      <c r="Q6" s="3" t="s">
        <v>6</v>
      </c>
      <c r="R6" s="30" t="s">
        <v>7</v>
      </c>
      <c r="S6" s="30" t="s">
        <v>78</v>
      </c>
    </row>
    <row r="7" spans="1:19">
      <c r="A7" s="15"/>
      <c r="B7" s="39"/>
      <c r="C7" s="40"/>
      <c r="D7" s="39"/>
      <c r="E7" s="41"/>
      <c r="F7" s="42"/>
      <c r="G7" s="35" t="s">
        <v>8</v>
      </c>
      <c r="H7" s="32" t="s">
        <v>9</v>
      </c>
      <c r="I7" s="35" t="s">
        <v>8</v>
      </c>
      <c r="J7" s="30" t="s">
        <v>9</v>
      </c>
      <c r="K7" s="35" t="s">
        <v>79</v>
      </c>
      <c r="L7" s="30" t="s">
        <v>9</v>
      </c>
      <c r="M7" s="32" t="s">
        <v>79</v>
      </c>
      <c r="N7" s="30" t="s">
        <v>9</v>
      </c>
      <c r="O7" s="32" t="s">
        <v>79</v>
      </c>
      <c r="P7" s="30" t="s">
        <v>9</v>
      </c>
      <c r="Q7" s="32" t="s">
        <v>9</v>
      </c>
      <c r="R7" s="39"/>
      <c r="S7" s="39"/>
    </row>
    <row r="8" spans="1:19">
      <c r="A8" s="15"/>
      <c r="B8" s="34"/>
      <c r="C8" s="31"/>
      <c r="D8" s="39"/>
      <c r="E8" s="36"/>
      <c r="F8" s="43"/>
      <c r="G8" s="36"/>
      <c r="H8" s="33"/>
      <c r="I8" s="36"/>
      <c r="J8" s="34"/>
      <c r="K8" s="36"/>
      <c r="L8" s="34"/>
      <c r="M8" s="33"/>
      <c r="N8" s="34"/>
      <c r="O8" s="33"/>
      <c r="P8" s="34"/>
      <c r="Q8" s="33"/>
      <c r="R8" s="34"/>
      <c r="S8" s="34"/>
    </row>
    <row r="9" spans="1:19" ht="45">
      <c r="B9" s="3">
        <v>27</v>
      </c>
      <c r="C9" s="27" t="s">
        <v>187</v>
      </c>
      <c r="D9" s="22" t="s">
        <v>188</v>
      </c>
      <c r="E9" s="11">
        <v>10</v>
      </c>
      <c r="F9" s="12">
        <v>36855</v>
      </c>
      <c r="G9" s="23">
        <v>42</v>
      </c>
      <c r="H9" s="4">
        <f>30*(G9)/51</f>
        <v>24.705882352941178</v>
      </c>
      <c r="I9" s="24">
        <v>9.8000000000000007</v>
      </c>
      <c r="J9" s="4">
        <f>25*I9/10</f>
        <v>24.500000000000004</v>
      </c>
      <c r="K9" s="24">
        <v>69</v>
      </c>
      <c r="L9" s="4">
        <f>20*MIN(K:K)/(K9)</f>
        <v>13.536231884057971</v>
      </c>
      <c r="M9" s="24"/>
      <c r="N9" s="4" t="e">
        <f t="shared" ref="N9:N30" si="0">20*MIN(M:M)/(M9)</f>
        <v>#DIV/0!</v>
      </c>
      <c r="O9" s="24">
        <v>237.8</v>
      </c>
      <c r="P9" s="4">
        <f>25*MIN(O:O)/(O9)</f>
        <v>21.909167367535744</v>
      </c>
      <c r="Q9" s="5">
        <f>SUM(P9,L9,J9,H9)</f>
        <v>84.651281604534887</v>
      </c>
      <c r="R9" s="25" t="str">
        <f>IF((RANK(Q9,$Q$9:$Q$66)+COUNTIF($Q$9:Q9,Q9)-1)&gt;5,"Участник",CHOOSE(MATCH(Q9,{0,50.005,70,1000},{1,2,3,3}),"Участник","Призер",IF(Q9&gt;=MAX(Q:Q),"Победитель","Призер")))</f>
        <v>Победитель</v>
      </c>
      <c r="S9" s="26" t="s">
        <v>189</v>
      </c>
    </row>
    <row r="10" spans="1:19" ht="45">
      <c r="B10" s="3">
        <v>19</v>
      </c>
      <c r="C10" s="10" t="s">
        <v>89</v>
      </c>
      <c r="D10" s="6" t="s">
        <v>12</v>
      </c>
      <c r="E10" s="11">
        <v>10</v>
      </c>
      <c r="F10" s="12">
        <v>37175</v>
      </c>
      <c r="G10" s="23">
        <v>40</v>
      </c>
      <c r="H10" s="4">
        <f t="shared" ref="H10:H30" si="1">30*(G10)/51</f>
        <v>23.529411764705884</v>
      </c>
      <c r="I10" s="24">
        <v>8.5</v>
      </c>
      <c r="J10" s="4">
        <f t="shared" ref="J10:J30" si="2">25*I10/10</f>
        <v>21.25</v>
      </c>
      <c r="K10" s="24">
        <v>59.5</v>
      </c>
      <c r="L10" s="4">
        <f t="shared" ref="L10:L30" si="3">20*MIN(K:K)/(K10)</f>
        <v>15.697478991596638</v>
      </c>
      <c r="M10" s="24"/>
      <c r="N10" s="4" t="e">
        <f t="shared" si="0"/>
        <v>#DIV/0!</v>
      </c>
      <c r="O10" s="24">
        <v>217.2</v>
      </c>
      <c r="P10" s="4">
        <f t="shared" ref="P10:P30" si="4">25*MIN(O:O)/(O10)</f>
        <v>23.987108655616943</v>
      </c>
      <c r="Q10" s="5">
        <f t="shared" ref="Q10:Q30" si="5">SUM(P10,L10,J10,H10)</f>
        <v>84.463999411919474</v>
      </c>
      <c r="R10" s="25" t="str">
        <f>IF((RANK(Q10,$Q$9:$Q$66)+COUNTIF($Q$9:Q10,Q10)-1)&gt;5,"Участник",CHOOSE(MATCH(Q10,{0,50.005,70,1000},{1,2,3,3}),"Участник","Призер",IF(Q10&gt;=MAX(Q:Q),"Победитель","Призер")))</f>
        <v>Призер</v>
      </c>
      <c r="S10" s="13" t="s">
        <v>90</v>
      </c>
    </row>
    <row r="11" spans="1:19" ht="30">
      <c r="B11" s="3">
        <v>28</v>
      </c>
      <c r="C11" s="27" t="s">
        <v>190</v>
      </c>
      <c r="D11" s="22"/>
      <c r="E11" s="11">
        <v>11</v>
      </c>
      <c r="F11" s="12">
        <v>36856</v>
      </c>
      <c r="G11" s="23">
        <v>28.75</v>
      </c>
      <c r="H11" s="4">
        <f t="shared" si="1"/>
        <v>16.911764705882351</v>
      </c>
      <c r="I11" s="24">
        <v>8.5</v>
      </c>
      <c r="J11" s="4">
        <f t="shared" si="2"/>
        <v>21.25</v>
      </c>
      <c r="K11" s="24">
        <v>46.7</v>
      </c>
      <c r="L11" s="4">
        <f t="shared" si="3"/>
        <v>20</v>
      </c>
      <c r="M11" s="24"/>
      <c r="N11" s="4" t="e">
        <f t="shared" si="0"/>
        <v>#DIV/0!</v>
      </c>
      <c r="O11" s="24">
        <v>241.9</v>
      </c>
      <c r="P11" s="4">
        <f t="shared" si="4"/>
        <v>21.537825547747001</v>
      </c>
      <c r="Q11" s="5">
        <f t="shared" si="5"/>
        <v>79.699590253629353</v>
      </c>
      <c r="R11" s="25" t="str">
        <f>IF((RANK(Q11,$Q$9:$Q$66)+COUNTIF($Q$9:Q11,Q11)-1)&gt;5,"Участник",CHOOSE(MATCH(Q11,{0,50.005,70,1000},{1,2,3,3}),"Участник","Призер",IF(Q11&gt;=MAX(Q:Q),"Победитель","Призер")))</f>
        <v>Призер</v>
      </c>
      <c r="S11" s="26"/>
    </row>
    <row r="12" spans="1:19" ht="30">
      <c r="B12" s="3">
        <v>18</v>
      </c>
      <c r="C12" s="10" t="s">
        <v>110</v>
      </c>
      <c r="D12" s="6" t="s">
        <v>55</v>
      </c>
      <c r="E12" s="11">
        <v>9</v>
      </c>
      <c r="F12" s="12">
        <v>37563</v>
      </c>
      <c r="G12" s="23">
        <v>36</v>
      </c>
      <c r="H12" s="4">
        <f t="shared" si="1"/>
        <v>21.176470588235293</v>
      </c>
      <c r="I12" s="24">
        <v>8</v>
      </c>
      <c r="J12" s="4">
        <f t="shared" si="2"/>
        <v>20</v>
      </c>
      <c r="K12" s="24">
        <v>71.400000000000006</v>
      </c>
      <c r="L12" s="4">
        <f t="shared" si="3"/>
        <v>13.081232492997199</v>
      </c>
      <c r="M12" s="24"/>
      <c r="N12" s="4" t="e">
        <f t="shared" si="0"/>
        <v>#DIV/0!</v>
      </c>
      <c r="O12" s="24">
        <v>254.1</v>
      </c>
      <c r="P12" s="4">
        <f t="shared" si="4"/>
        <v>20.503738685556868</v>
      </c>
      <c r="Q12" s="5">
        <f t="shared" si="5"/>
        <v>74.76144176678936</v>
      </c>
      <c r="R12" s="25" t="str">
        <f>IF((RANK(Q12,$Q$9:$Q$66)+COUNTIF($Q$9:Q12,Q12)-1)&gt;5,"Участник",CHOOSE(MATCH(Q12,{0,50.005,70,1000},{1,2,3,3}),"Участник","Призер",IF(Q12&gt;=MAX(Q:Q),"Победитель","Призер")))</f>
        <v>Призер</v>
      </c>
      <c r="S12" s="13" t="s">
        <v>109</v>
      </c>
    </row>
    <row r="13" spans="1:19" ht="30">
      <c r="B13" s="3">
        <v>6</v>
      </c>
      <c r="C13" s="10" t="s">
        <v>108</v>
      </c>
      <c r="D13" s="6" t="s">
        <v>19</v>
      </c>
      <c r="E13" s="11">
        <v>9</v>
      </c>
      <c r="F13" s="12">
        <v>37663</v>
      </c>
      <c r="G13" s="23">
        <v>23.25</v>
      </c>
      <c r="H13" s="4">
        <f t="shared" si="1"/>
        <v>13.676470588235293</v>
      </c>
      <c r="I13" s="24">
        <v>7.4</v>
      </c>
      <c r="J13" s="4">
        <f t="shared" si="2"/>
        <v>18.5</v>
      </c>
      <c r="K13" s="24">
        <v>56.4</v>
      </c>
      <c r="L13" s="4">
        <f t="shared" si="3"/>
        <v>16.560283687943262</v>
      </c>
      <c r="M13" s="24"/>
      <c r="N13" s="4" t="e">
        <f t="shared" si="0"/>
        <v>#DIV/0!</v>
      </c>
      <c r="O13" s="24">
        <v>208.4</v>
      </c>
      <c r="P13" s="4">
        <f t="shared" si="4"/>
        <v>25</v>
      </c>
      <c r="Q13" s="5">
        <f t="shared" si="5"/>
        <v>73.736754276178559</v>
      </c>
      <c r="R13" s="25" t="str">
        <f>IF((RANK(Q13,$Q$9:$Q$66)+COUNTIF($Q$9:Q13,Q13)-1)&gt;5,"Участник",CHOOSE(MATCH(Q13,{0,50.005,70,1000},{1,2,3,3}),"Участник","Призер",IF(Q13&gt;=MAX(Q:Q),"Победитель","Призер")))</f>
        <v>Призер</v>
      </c>
      <c r="S13" s="13" t="s">
        <v>107</v>
      </c>
    </row>
    <row r="14" spans="1:19" ht="30">
      <c r="B14" s="3">
        <v>25</v>
      </c>
      <c r="C14" s="10" t="s">
        <v>159</v>
      </c>
      <c r="D14" s="6" t="s">
        <v>52</v>
      </c>
      <c r="E14" s="11">
        <v>10</v>
      </c>
      <c r="F14" s="12">
        <v>37506</v>
      </c>
      <c r="G14" s="23">
        <v>28.75</v>
      </c>
      <c r="H14" s="4">
        <f t="shared" si="1"/>
        <v>16.911764705882351</v>
      </c>
      <c r="I14" s="24">
        <v>8.9</v>
      </c>
      <c r="J14" s="4">
        <f t="shared" si="2"/>
        <v>22.25</v>
      </c>
      <c r="K14" s="24">
        <v>76.17</v>
      </c>
      <c r="L14" s="4">
        <f t="shared" si="3"/>
        <v>12.262045424707891</v>
      </c>
      <c r="M14" s="24"/>
      <c r="N14" s="4" t="e">
        <f t="shared" si="0"/>
        <v>#DIV/0!</v>
      </c>
      <c r="O14" s="24">
        <v>260.5</v>
      </c>
      <c r="P14" s="4">
        <f t="shared" si="4"/>
        <v>20</v>
      </c>
      <c r="Q14" s="5">
        <f t="shared" si="5"/>
        <v>71.42381013059024</v>
      </c>
      <c r="R14" s="25" t="str">
        <f>IF((RANK(Q14,$Q$9:$Q$66)+COUNTIF($Q$9:Q14,Q14)-1)&gt;5,"Участник",CHOOSE(MATCH(Q14,{0,50.005,70,1000},{1,2,3,3}),"Участник","Призер",IF(Q14&gt;=MAX(Q:Q),"Победитель","Призер")))</f>
        <v>Участник</v>
      </c>
      <c r="S14" s="13" t="s">
        <v>158</v>
      </c>
    </row>
    <row r="15" spans="1:19" ht="45">
      <c r="B15" s="3">
        <v>20</v>
      </c>
      <c r="C15" s="10" t="s">
        <v>138</v>
      </c>
      <c r="D15" s="6" t="s">
        <v>39</v>
      </c>
      <c r="E15" s="11">
        <v>10</v>
      </c>
      <c r="F15" s="12">
        <v>36863</v>
      </c>
      <c r="G15" s="23">
        <v>20.75</v>
      </c>
      <c r="H15" s="4">
        <f t="shared" si="1"/>
        <v>12.205882352941176</v>
      </c>
      <c r="I15" s="24">
        <v>9.1999999999999993</v>
      </c>
      <c r="J15" s="4">
        <f t="shared" si="2"/>
        <v>22.999999999999996</v>
      </c>
      <c r="K15" s="24">
        <v>78.14</v>
      </c>
      <c r="L15" s="4">
        <f t="shared" si="3"/>
        <v>11.952905042231892</v>
      </c>
      <c r="M15" s="24"/>
      <c r="N15" s="4" t="e">
        <f t="shared" si="0"/>
        <v>#DIV/0!</v>
      </c>
      <c r="O15" s="24">
        <v>241.8</v>
      </c>
      <c r="P15" s="4">
        <f t="shared" si="4"/>
        <v>21.546732837055416</v>
      </c>
      <c r="Q15" s="5">
        <f t="shared" si="5"/>
        <v>68.70552023222848</v>
      </c>
      <c r="R15" s="25" t="str">
        <f>IF((RANK(Q15,$Q$9:$Q$66)+COUNTIF($Q$9:Q15,Q15)-1)&gt;5,"Участник",CHOOSE(MATCH(Q15,{0,50.005,70,1000},{1,2,3,3}),"Участник","Призер",IF(Q15&gt;=MAX(Q:Q),"Победитель","Призер")))</f>
        <v>Участник</v>
      </c>
      <c r="S15" s="13" t="s">
        <v>135</v>
      </c>
    </row>
    <row r="16" spans="1:19" ht="30">
      <c r="B16" s="3">
        <v>5</v>
      </c>
      <c r="C16" s="10" t="s">
        <v>166</v>
      </c>
      <c r="D16" s="6" t="s">
        <v>72</v>
      </c>
      <c r="E16" s="11">
        <v>10</v>
      </c>
      <c r="F16" s="12">
        <v>37059</v>
      </c>
      <c r="G16" s="23">
        <v>25.5</v>
      </c>
      <c r="H16" s="4">
        <f t="shared" si="1"/>
        <v>15</v>
      </c>
      <c r="I16" s="24">
        <v>8.5</v>
      </c>
      <c r="J16" s="4">
        <f t="shared" si="2"/>
        <v>21.25</v>
      </c>
      <c r="K16" s="24">
        <v>78.599999999999994</v>
      </c>
      <c r="L16" s="4">
        <f t="shared" si="3"/>
        <v>11.882951653944021</v>
      </c>
      <c r="M16" s="24"/>
      <c r="N16" s="4" t="e">
        <f t="shared" si="0"/>
        <v>#DIV/0!</v>
      </c>
      <c r="O16" s="24">
        <v>265.39999999999998</v>
      </c>
      <c r="P16" s="4">
        <f t="shared" si="4"/>
        <v>19.630746043707614</v>
      </c>
      <c r="Q16" s="5">
        <f t="shared" si="5"/>
        <v>67.763697697651637</v>
      </c>
      <c r="R16" s="25" t="str">
        <f>IF((RANK(Q16,$Q$9:$Q$66)+COUNTIF($Q$9:Q16,Q16)-1)&gt;5,"Участник",CHOOSE(MATCH(Q16,{0,50.005,70,1000},{1,2,3,3}),"Участник","Призер",IF(Q16&gt;=MAX(Q:Q),"Победитель","Призер")))</f>
        <v>Участник</v>
      </c>
      <c r="S16" s="13" t="s">
        <v>163</v>
      </c>
    </row>
    <row r="17" spans="2:19" ht="30">
      <c r="B17" s="3">
        <v>22</v>
      </c>
      <c r="C17" s="10" t="s">
        <v>88</v>
      </c>
      <c r="D17" s="6" t="s">
        <v>61</v>
      </c>
      <c r="E17" s="11">
        <v>10</v>
      </c>
      <c r="F17" s="12">
        <v>37165</v>
      </c>
      <c r="G17" s="23">
        <v>24.25</v>
      </c>
      <c r="H17" s="4">
        <f t="shared" si="1"/>
        <v>14.264705882352942</v>
      </c>
      <c r="I17" s="24">
        <v>8.4</v>
      </c>
      <c r="J17" s="4">
        <f t="shared" si="2"/>
        <v>21</v>
      </c>
      <c r="K17" s="24">
        <v>83.9</v>
      </c>
      <c r="L17" s="4">
        <f t="shared" si="3"/>
        <v>11.132300357568534</v>
      </c>
      <c r="M17" s="24"/>
      <c r="N17" s="4" t="e">
        <f t="shared" si="0"/>
        <v>#DIV/0!</v>
      </c>
      <c r="O17" s="24">
        <v>262.7</v>
      </c>
      <c r="P17" s="4">
        <f t="shared" si="4"/>
        <v>19.83250856490293</v>
      </c>
      <c r="Q17" s="5">
        <f t="shared" si="5"/>
        <v>66.229514804824404</v>
      </c>
      <c r="R17" s="25" t="str">
        <f>IF((RANK(Q17,$Q$9:$Q$66)+COUNTIF($Q$9:Q17,Q17)-1)&gt;5,"Участник",CHOOSE(MATCH(Q17,{0,50.005,70,1000},{1,2,3,3}),"Участник","Призер",IF(Q17&gt;=MAX(Q:Q),"Победитель","Призер")))</f>
        <v>Участник</v>
      </c>
      <c r="S17" s="13" t="s">
        <v>87</v>
      </c>
    </row>
    <row r="18" spans="2:19" ht="30">
      <c r="B18" s="3">
        <v>2</v>
      </c>
      <c r="C18" s="10" t="s">
        <v>124</v>
      </c>
      <c r="D18" s="6" t="s">
        <v>37</v>
      </c>
      <c r="E18" s="11">
        <v>10</v>
      </c>
      <c r="F18" s="12">
        <v>36987</v>
      </c>
      <c r="G18" s="23">
        <v>16.5</v>
      </c>
      <c r="H18" s="4">
        <f t="shared" si="1"/>
        <v>9.7058823529411757</v>
      </c>
      <c r="I18" s="24">
        <v>7.3</v>
      </c>
      <c r="J18" s="4">
        <f t="shared" si="2"/>
        <v>18.25</v>
      </c>
      <c r="K18" s="24">
        <v>56</v>
      </c>
      <c r="L18" s="4">
        <f t="shared" si="3"/>
        <v>16.678571428571427</v>
      </c>
      <c r="M18" s="24"/>
      <c r="N18" s="4" t="e">
        <f t="shared" si="0"/>
        <v>#DIV/0!</v>
      </c>
      <c r="O18" s="24">
        <v>248</v>
      </c>
      <c r="P18" s="4">
        <f t="shared" si="4"/>
        <v>21.008064516129032</v>
      </c>
      <c r="Q18" s="5">
        <f t="shared" si="5"/>
        <v>65.642518297641629</v>
      </c>
      <c r="R18" s="25" t="str">
        <f>IF((RANK(Q18,$Q$9:$Q$66)+COUNTIF($Q$9:Q18,Q18)-1)&gt;5,"Участник",CHOOSE(MATCH(Q18,{0,50.005,70,1000},{1,2,3,3}),"Участник","Призер",IF(Q18&gt;=MAX(Q:Q),"Победитель","Призер")))</f>
        <v>Участник</v>
      </c>
      <c r="S18" s="13" t="s">
        <v>123</v>
      </c>
    </row>
    <row r="19" spans="2:19" ht="30">
      <c r="B19" s="3">
        <v>3</v>
      </c>
      <c r="C19" s="10" t="s">
        <v>147</v>
      </c>
      <c r="D19" s="6" t="s">
        <v>40</v>
      </c>
      <c r="E19" s="11">
        <v>11</v>
      </c>
      <c r="F19" s="12">
        <v>36809</v>
      </c>
      <c r="G19" s="23">
        <v>18</v>
      </c>
      <c r="H19" s="4">
        <f t="shared" si="1"/>
        <v>10.588235294117647</v>
      </c>
      <c r="I19" s="24">
        <v>8.3000000000000007</v>
      </c>
      <c r="J19" s="4">
        <f t="shared" si="2"/>
        <v>20.750000000000004</v>
      </c>
      <c r="K19" s="24">
        <v>67.900000000000006</v>
      </c>
      <c r="L19" s="4">
        <f t="shared" si="3"/>
        <v>13.755522827687775</v>
      </c>
      <c r="M19" s="24"/>
      <c r="N19" s="4" t="e">
        <f t="shared" si="0"/>
        <v>#DIV/0!</v>
      </c>
      <c r="O19" s="24">
        <v>257.60000000000002</v>
      </c>
      <c r="P19" s="4">
        <f t="shared" si="4"/>
        <v>20.225155279503102</v>
      </c>
      <c r="Q19" s="5">
        <f t="shared" si="5"/>
        <v>65.318913401308535</v>
      </c>
      <c r="R19" s="25" t="str">
        <f>IF((RANK(Q19,$Q$9:$Q$66)+COUNTIF($Q$9:Q19,Q19)-1)&gt;5,"Участник",CHOOSE(MATCH(Q19,{0,50.005,70,1000},{1,2,3,3}),"Участник","Призер",IF(Q19&gt;=MAX(Q:Q),"Победитель","Призер")))</f>
        <v>Участник</v>
      </c>
      <c r="S19" s="13" t="s">
        <v>146</v>
      </c>
    </row>
    <row r="20" spans="2:19" ht="30">
      <c r="B20" s="3">
        <v>4</v>
      </c>
      <c r="C20" s="10" t="s">
        <v>177</v>
      </c>
      <c r="D20" s="6" t="s">
        <v>70</v>
      </c>
      <c r="E20" s="11">
        <v>9</v>
      </c>
      <c r="F20" s="12">
        <v>37539</v>
      </c>
      <c r="G20" s="23">
        <v>8.25</v>
      </c>
      <c r="H20" s="4">
        <f t="shared" si="1"/>
        <v>4.8529411764705879</v>
      </c>
      <c r="I20" s="24">
        <v>8.8000000000000007</v>
      </c>
      <c r="J20" s="4">
        <f t="shared" si="2"/>
        <v>22.000000000000004</v>
      </c>
      <c r="K20" s="24">
        <v>49.24</v>
      </c>
      <c r="L20" s="4">
        <f t="shared" si="3"/>
        <v>18.968318440292446</v>
      </c>
      <c r="M20" s="24"/>
      <c r="N20" s="4" t="e">
        <f t="shared" si="0"/>
        <v>#DIV/0!</v>
      </c>
      <c r="O20" s="24">
        <v>265.3</v>
      </c>
      <c r="P20" s="4">
        <f t="shared" si="4"/>
        <v>19.638145495665285</v>
      </c>
      <c r="Q20" s="5">
        <f t="shared" si="5"/>
        <v>65.459405112428328</v>
      </c>
      <c r="R20" s="25" t="str">
        <f>IF((RANK(Q20,$Q$9:$Q$66)+COUNTIF($Q$9:Q20,Q20)-1)&gt;5,"Участник",CHOOSE(MATCH(Q20,{0,50.005,70,1000},{1,2,3,3}),"Участник","Призер",IF(Q20&gt;=MAX(Q:Q),"Победитель","Призер")))</f>
        <v>Участник</v>
      </c>
      <c r="S20" s="13" t="s">
        <v>178</v>
      </c>
    </row>
    <row r="21" spans="2:19" ht="30">
      <c r="B21" s="3">
        <v>26</v>
      </c>
      <c r="C21" s="10" t="s">
        <v>125</v>
      </c>
      <c r="D21" s="6" t="s">
        <v>37</v>
      </c>
      <c r="E21" s="11">
        <v>11</v>
      </c>
      <c r="F21" s="12">
        <v>36854</v>
      </c>
      <c r="G21" s="23">
        <v>13.5</v>
      </c>
      <c r="H21" s="4">
        <f t="shared" si="1"/>
        <v>7.9411764705882355</v>
      </c>
      <c r="I21" s="24">
        <v>8.1</v>
      </c>
      <c r="J21" s="4">
        <f t="shared" si="2"/>
        <v>20.25</v>
      </c>
      <c r="K21" s="24">
        <v>69.2</v>
      </c>
      <c r="L21" s="4">
        <f t="shared" si="3"/>
        <v>13.497109826589595</v>
      </c>
      <c r="M21" s="24"/>
      <c r="N21" s="4" t="e">
        <f t="shared" si="0"/>
        <v>#DIV/0!</v>
      </c>
      <c r="O21" s="24">
        <v>223.8</v>
      </c>
      <c r="P21" s="4">
        <f t="shared" si="4"/>
        <v>23.27971403038427</v>
      </c>
      <c r="Q21" s="5">
        <f t="shared" si="5"/>
        <v>64.968000327562095</v>
      </c>
      <c r="R21" s="25" t="str">
        <f>IF((RANK(Q21,$Q$9:$Q$66)+COUNTIF($Q$9:Q21,Q21)-1)&gt;5,"Участник",CHOOSE(MATCH(Q21,{0,50.005,70,1000},{1,2,3,3}),"Участник","Призер",IF(Q21&gt;=MAX(Q:Q),"Победитель","Призер")))</f>
        <v>Участник</v>
      </c>
      <c r="S21" s="13" t="s">
        <v>123</v>
      </c>
    </row>
    <row r="22" spans="2:19" ht="30">
      <c r="B22" s="3">
        <v>29</v>
      </c>
      <c r="C22" s="27" t="s">
        <v>191</v>
      </c>
      <c r="D22" s="22"/>
      <c r="E22" s="11"/>
      <c r="F22" s="12">
        <v>36857</v>
      </c>
      <c r="G22" s="23">
        <v>29</v>
      </c>
      <c r="H22" s="4">
        <f t="shared" si="1"/>
        <v>17.058823529411764</v>
      </c>
      <c r="I22" s="24">
        <v>6.1</v>
      </c>
      <c r="J22" s="4">
        <f t="shared" si="2"/>
        <v>15.25</v>
      </c>
      <c r="K22" s="24">
        <v>72.8</v>
      </c>
      <c r="L22" s="4">
        <f t="shared" si="3"/>
        <v>12.82967032967033</v>
      </c>
      <c r="M22" s="24"/>
      <c r="N22" s="4" t="e">
        <f t="shared" si="0"/>
        <v>#DIV/0!</v>
      </c>
      <c r="O22" s="24">
        <v>278</v>
      </c>
      <c r="P22" s="4">
        <f t="shared" si="4"/>
        <v>18.741007194244606</v>
      </c>
      <c r="Q22" s="5">
        <f t="shared" si="5"/>
        <v>63.879501053326706</v>
      </c>
      <c r="R22" s="25" t="str">
        <f>IF((RANK(Q22,$Q$9:$Q$66)+COUNTIF($Q$9:Q22,Q22)-1)&gt;5,"Участник",CHOOSE(MATCH(Q22,{0,50.005,70,1000},{1,2,3,3}),"Участник","Призер",IF(Q22&gt;=MAX(Q:Q),"Победитель","Призер")))</f>
        <v>Участник</v>
      </c>
      <c r="S22" s="26"/>
    </row>
    <row r="23" spans="2:19" ht="30">
      <c r="B23" s="3">
        <v>10</v>
      </c>
      <c r="C23" s="10" t="s">
        <v>101</v>
      </c>
      <c r="D23" s="6" t="s">
        <v>47</v>
      </c>
      <c r="E23" s="11">
        <v>11</v>
      </c>
      <c r="F23" s="12">
        <v>36607</v>
      </c>
      <c r="G23" s="23">
        <v>17.5</v>
      </c>
      <c r="H23" s="4">
        <f t="shared" si="1"/>
        <v>10.294117647058824</v>
      </c>
      <c r="I23" s="24">
        <v>6.6</v>
      </c>
      <c r="J23" s="4">
        <f t="shared" si="2"/>
        <v>16.5</v>
      </c>
      <c r="K23" s="24">
        <v>62.4</v>
      </c>
      <c r="L23" s="4">
        <f t="shared" si="3"/>
        <v>14.967948717948719</v>
      </c>
      <c r="M23" s="24"/>
      <c r="N23" s="4" t="e">
        <f t="shared" si="0"/>
        <v>#DIV/0!</v>
      </c>
      <c r="O23" s="24">
        <v>248.9</v>
      </c>
      <c r="P23" s="4">
        <f t="shared" si="4"/>
        <v>20.932101245480112</v>
      </c>
      <c r="Q23" s="5">
        <f t="shared" si="5"/>
        <v>62.694167610487654</v>
      </c>
      <c r="R23" s="25" t="str">
        <f>IF((RANK(Q23,$Q$9:$Q$66)+COUNTIF($Q$9:Q23,Q23)-1)&gt;5,"Участник",CHOOSE(MATCH(Q23,{0,50.005,70,1000},{1,2,3,3}),"Участник","Призер",IF(Q23&gt;=MAX(Q:Q),"Победитель","Призер")))</f>
        <v>Участник</v>
      </c>
      <c r="S23" s="13" t="s">
        <v>100</v>
      </c>
    </row>
    <row r="24" spans="2:19" ht="30">
      <c r="B24" s="3">
        <v>12</v>
      </c>
      <c r="C24" s="10" t="s">
        <v>130</v>
      </c>
      <c r="D24" s="6" t="s">
        <v>74</v>
      </c>
      <c r="E24" s="11">
        <v>10</v>
      </c>
      <c r="F24" s="12">
        <v>37369</v>
      </c>
      <c r="G24" s="23">
        <v>15.5</v>
      </c>
      <c r="H24" s="4">
        <f t="shared" si="1"/>
        <v>9.117647058823529</v>
      </c>
      <c r="I24" s="24">
        <v>8.3000000000000007</v>
      </c>
      <c r="J24" s="4">
        <f t="shared" si="2"/>
        <v>20.750000000000004</v>
      </c>
      <c r="K24" s="24">
        <v>85.8</v>
      </c>
      <c r="L24" s="4">
        <f t="shared" si="3"/>
        <v>10.885780885780886</v>
      </c>
      <c r="M24" s="24"/>
      <c r="N24" s="4" t="e">
        <f t="shared" si="0"/>
        <v>#DIV/0!</v>
      </c>
      <c r="O24" s="24">
        <v>260.2</v>
      </c>
      <c r="P24" s="4">
        <f t="shared" si="4"/>
        <v>20.023059185242122</v>
      </c>
      <c r="Q24" s="5">
        <f t="shared" si="5"/>
        <v>60.776487129846537</v>
      </c>
      <c r="R24" s="25" t="str">
        <f>IF((RANK(Q24,$Q$9:$Q$66)+COUNTIF($Q$9:Q24,Q24)-1)&gt;5,"Участник",CHOOSE(MATCH(Q24,{0,50.005,70,1000},{1,2,3,3}),"Участник","Призер",IF(Q24&gt;=MAX(Q:Q),"Победитель","Призер")))</f>
        <v>Участник</v>
      </c>
      <c r="S24" s="13" t="s">
        <v>129</v>
      </c>
    </row>
    <row r="25" spans="2:19" ht="30">
      <c r="B25" s="3">
        <v>7</v>
      </c>
      <c r="C25" s="10" t="s">
        <v>143</v>
      </c>
      <c r="D25" s="6" t="s">
        <v>50</v>
      </c>
      <c r="E25" s="11"/>
      <c r="F25" s="12">
        <v>36669</v>
      </c>
      <c r="G25" s="23">
        <v>18</v>
      </c>
      <c r="H25" s="4">
        <f t="shared" si="1"/>
        <v>10.588235294117647</v>
      </c>
      <c r="I25" s="24">
        <v>5.8</v>
      </c>
      <c r="J25" s="4">
        <f t="shared" si="2"/>
        <v>14.5</v>
      </c>
      <c r="K25" s="24">
        <v>70.180000000000007</v>
      </c>
      <c r="L25" s="4">
        <f t="shared" si="3"/>
        <v>13.308634938728982</v>
      </c>
      <c r="M25" s="24"/>
      <c r="N25" s="4" t="e">
        <f t="shared" si="0"/>
        <v>#DIV/0!</v>
      </c>
      <c r="O25" s="24">
        <v>239.6</v>
      </c>
      <c r="P25" s="4">
        <f t="shared" si="4"/>
        <v>21.744574290484142</v>
      </c>
      <c r="Q25" s="5">
        <f t="shared" si="5"/>
        <v>60.141444523330769</v>
      </c>
      <c r="R25" s="25" t="str">
        <f>IF((RANK(Q25,$Q$9:$Q$66)+COUNTIF($Q$9:Q25,Q25)-1)&gt;5,"Участник",CHOOSE(MATCH(Q25,{0,50.005,70,1000},{1,2,3,3}),"Участник","Призер",IF(Q25&gt;=MAX(Q:Q),"Победитель","Призер")))</f>
        <v>Участник</v>
      </c>
      <c r="S25" s="13" t="s">
        <v>144</v>
      </c>
    </row>
    <row r="26" spans="2:19" ht="45">
      <c r="B26" s="3">
        <v>14</v>
      </c>
      <c r="C26" s="10" t="s">
        <v>139</v>
      </c>
      <c r="D26" s="6" t="s">
        <v>39</v>
      </c>
      <c r="E26" s="11">
        <v>11</v>
      </c>
      <c r="F26" s="12">
        <v>36745</v>
      </c>
      <c r="G26" s="23">
        <v>16.5</v>
      </c>
      <c r="H26" s="4">
        <f t="shared" si="1"/>
        <v>9.7058823529411757</v>
      </c>
      <c r="I26" s="24">
        <v>6</v>
      </c>
      <c r="J26" s="4">
        <f t="shared" si="2"/>
        <v>15</v>
      </c>
      <c r="K26" s="24">
        <v>75.3</v>
      </c>
      <c r="L26" s="4">
        <f t="shared" si="3"/>
        <v>12.403718459495352</v>
      </c>
      <c r="M26" s="24"/>
      <c r="N26" s="4" t="e">
        <f t="shared" si="0"/>
        <v>#DIV/0!</v>
      </c>
      <c r="O26" s="24">
        <v>237</v>
      </c>
      <c r="P26" s="4">
        <f t="shared" si="4"/>
        <v>21.983122362869199</v>
      </c>
      <c r="Q26" s="5">
        <f t="shared" si="5"/>
        <v>59.092723175305721</v>
      </c>
      <c r="R26" s="25" t="str">
        <f>IF((RANK(Q26,$Q$9:$Q$66)+COUNTIF($Q$9:Q26,Q26)-1)&gt;5,"Участник",CHOOSE(MATCH(Q26,{0,50.005,70,1000},{1,2,3,3}),"Участник","Призер",IF(Q26&gt;=MAX(Q:Q),"Победитель","Призер")))</f>
        <v>Участник</v>
      </c>
      <c r="S26" s="13" t="s">
        <v>136</v>
      </c>
    </row>
    <row r="27" spans="2:19" ht="30">
      <c r="B27" s="3">
        <v>15</v>
      </c>
      <c r="C27" s="10" t="s">
        <v>95</v>
      </c>
      <c r="D27" s="6" t="s">
        <v>46</v>
      </c>
      <c r="E27" s="11">
        <v>11</v>
      </c>
      <c r="F27" s="12" t="s">
        <v>96</v>
      </c>
      <c r="G27" s="23">
        <v>13.25</v>
      </c>
      <c r="H27" s="4">
        <f t="shared" si="1"/>
        <v>7.7941176470588234</v>
      </c>
      <c r="I27" s="24">
        <v>8.5</v>
      </c>
      <c r="J27" s="4">
        <f t="shared" si="2"/>
        <v>21.25</v>
      </c>
      <c r="K27" s="24">
        <v>102.6</v>
      </c>
      <c r="L27" s="4">
        <f t="shared" si="3"/>
        <v>9.1033138401559466</v>
      </c>
      <c r="M27" s="24"/>
      <c r="N27" s="4" t="e">
        <f t="shared" si="0"/>
        <v>#DIV/0!</v>
      </c>
      <c r="O27" s="24">
        <v>257.89999999999998</v>
      </c>
      <c r="P27" s="4">
        <f t="shared" si="4"/>
        <v>20.201628538193098</v>
      </c>
      <c r="Q27" s="5">
        <f t="shared" si="5"/>
        <v>58.349060025407873</v>
      </c>
      <c r="R27" s="25" t="str">
        <f>IF((RANK(Q27,$Q$9:$Q$66)+COUNTIF($Q$9:Q27,Q27)-1)&gt;5,"Участник",CHOOSE(MATCH(Q27,{0,50.005,70,1000},{1,2,3,3}),"Участник","Призер",IF(Q27&gt;=MAX(Q:Q),"Победитель","Призер")))</f>
        <v>Участник</v>
      </c>
      <c r="S27" s="13" t="s">
        <v>97</v>
      </c>
    </row>
    <row r="28" spans="2:19" ht="30">
      <c r="B28" s="3">
        <v>21</v>
      </c>
      <c r="C28" s="10" t="s">
        <v>145</v>
      </c>
      <c r="D28" s="6" t="s">
        <v>40</v>
      </c>
      <c r="E28" s="11">
        <v>10</v>
      </c>
      <c r="F28" s="12">
        <v>37139</v>
      </c>
      <c r="G28" s="23">
        <v>15</v>
      </c>
      <c r="H28" s="4">
        <f t="shared" si="1"/>
        <v>8.8235294117647065</v>
      </c>
      <c r="I28" s="24">
        <v>4.8</v>
      </c>
      <c r="J28" s="4">
        <f t="shared" si="2"/>
        <v>12</v>
      </c>
      <c r="K28" s="24">
        <v>54.2</v>
      </c>
      <c r="L28" s="4">
        <f t="shared" si="3"/>
        <v>17.232472324723247</v>
      </c>
      <c r="M28" s="24"/>
      <c r="N28" s="4" t="e">
        <f t="shared" si="0"/>
        <v>#DIV/0!</v>
      </c>
      <c r="O28" s="24">
        <v>257.39999999999998</v>
      </c>
      <c r="P28" s="4">
        <f t="shared" si="4"/>
        <v>20.240870240870244</v>
      </c>
      <c r="Q28" s="5">
        <f t="shared" si="5"/>
        <v>58.296871977358194</v>
      </c>
      <c r="R28" s="25" t="str">
        <f>IF((RANK(Q28,$Q$9:$Q$66)+COUNTIF($Q$9:Q28,Q28)-1)&gt;5,"Участник",CHOOSE(MATCH(Q28,{0,50.005,70,1000},{1,2,3,3}),"Участник","Призер",IF(Q28&gt;=MAX(Q:Q),"Победитель","Призер")))</f>
        <v>Участник</v>
      </c>
      <c r="S28" s="13" t="s">
        <v>146</v>
      </c>
    </row>
    <row r="29" spans="2:19" ht="45">
      <c r="B29" s="3">
        <v>8</v>
      </c>
      <c r="C29" s="10" t="s">
        <v>117</v>
      </c>
      <c r="D29" s="6" t="s">
        <v>31</v>
      </c>
      <c r="E29" s="11">
        <v>11</v>
      </c>
      <c r="F29" s="12">
        <v>36861</v>
      </c>
      <c r="G29" s="23">
        <v>18</v>
      </c>
      <c r="H29" s="4">
        <f t="shared" si="1"/>
        <v>10.588235294117647</v>
      </c>
      <c r="I29" s="24">
        <v>5.5</v>
      </c>
      <c r="J29" s="4">
        <f t="shared" si="2"/>
        <v>13.75</v>
      </c>
      <c r="K29" s="24">
        <v>93.4</v>
      </c>
      <c r="L29" s="4">
        <f t="shared" si="3"/>
        <v>10</v>
      </c>
      <c r="M29" s="24"/>
      <c r="N29" s="4" t="e">
        <f t="shared" si="0"/>
        <v>#DIV/0!</v>
      </c>
      <c r="O29" s="24">
        <v>243.8</v>
      </c>
      <c r="P29" s="4">
        <f t="shared" si="4"/>
        <v>21.369975389663658</v>
      </c>
      <c r="Q29" s="5">
        <f t="shared" si="5"/>
        <v>55.708210683781303</v>
      </c>
      <c r="R29" s="25" t="str">
        <f>IF((RANK(Q29,$Q$9:$Q$66)+COUNTIF($Q$9:Q29,Q29)-1)&gt;5,"Участник",CHOOSE(MATCH(Q29,{0,50.005,70,1000},{1,2,3,3}),"Участник","Призер",IF(Q29&gt;=MAX(Q:Q),"Победитель","Призер")))</f>
        <v>Участник</v>
      </c>
      <c r="S29" s="13" t="s">
        <v>116</v>
      </c>
    </row>
    <row r="30" spans="2:19" ht="30">
      <c r="B30" s="3">
        <v>11</v>
      </c>
      <c r="C30" s="10" t="s">
        <v>155</v>
      </c>
      <c r="D30" s="6" t="s">
        <v>154</v>
      </c>
      <c r="E30" s="11">
        <v>9</v>
      </c>
      <c r="F30" s="12">
        <v>37235</v>
      </c>
      <c r="G30" s="23">
        <v>14</v>
      </c>
      <c r="H30" s="4">
        <f t="shared" si="1"/>
        <v>8.235294117647058</v>
      </c>
      <c r="I30" s="24">
        <v>6.3</v>
      </c>
      <c r="J30" s="4">
        <f t="shared" si="2"/>
        <v>15.75</v>
      </c>
      <c r="K30" s="24">
        <v>86</v>
      </c>
      <c r="L30" s="4">
        <f t="shared" si="3"/>
        <v>10.86046511627907</v>
      </c>
      <c r="M30" s="24"/>
      <c r="N30" s="4" t="e">
        <f t="shared" si="0"/>
        <v>#DIV/0!</v>
      </c>
      <c r="O30" s="24">
        <v>299</v>
      </c>
      <c r="P30" s="4">
        <f t="shared" si="4"/>
        <v>17.4247491638796</v>
      </c>
      <c r="Q30" s="5">
        <f t="shared" si="5"/>
        <v>52.270508397805727</v>
      </c>
      <c r="R30" s="25" t="str">
        <f>IF((RANK(Q30,$Q$9:$Q$66)+COUNTIF($Q$9:Q30,Q30)-1)&gt;5,"Участник",CHOOSE(MATCH(Q30,{0,50.005,70,1000},{1,2,3,3}),"Участник","Призер",IF(Q30&gt;=MAX(Q:Q),"Победитель","Призер")))</f>
        <v>Участник</v>
      </c>
      <c r="S30" s="13"/>
    </row>
  </sheetData>
  <sheetProtection formatCells="0" formatColumns="0" formatRows="0" insertHyperlinks="0" deleteColumns="0" deleteRows="0" sort="0" autoFilter="0" pivotTables="0"/>
  <mergeCells count="25">
    <mergeCell ref="B2:S2"/>
    <mergeCell ref="B4:S4"/>
    <mergeCell ref="B6:B8"/>
    <mergeCell ref="C6:C8"/>
    <mergeCell ref="D6:D8"/>
    <mergeCell ref="E6:E8"/>
    <mergeCell ref="F6:F8"/>
    <mergeCell ref="G6:H6"/>
    <mergeCell ref="I6:J6"/>
    <mergeCell ref="K6:L6"/>
    <mergeCell ref="M6:N6"/>
    <mergeCell ref="O6:P6"/>
    <mergeCell ref="R6:R8"/>
    <mergeCell ref="S6:S8"/>
    <mergeCell ref="G7:G8"/>
    <mergeCell ref="H7:H8"/>
    <mergeCell ref="N7:N8"/>
    <mergeCell ref="O7:O8"/>
    <mergeCell ref="P7:P8"/>
    <mergeCell ref="Q7:Q8"/>
    <mergeCell ref="I7:I8"/>
    <mergeCell ref="J7:J8"/>
    <mergeCell ref="K7:K8"/>
    <mergeCell ref="L7:L8"/>
    <mergeCell ref="M7:M8"/>
  </mergeCells>
  <conditionalFormatting sqref="Q9:Q30">
    <cfRule type="containsText" dxfId="31" priority="39" operator="containsText" text="Призер">
      <formula>NOT(ISERROR(SEARCH("Призер",Q9)))</formula>
    </cfRule>
    <cfRule type="containsText" dxfId="30" priority="40" operator="containsText" text="Победитель">
      <formula>NOT(ISERROR(SEARCH("Победитель",Q9)))</formula>
    </cfRule>
  </conditionalFormatting>
  <conditionalFormatting sqref="R9:R30">
    <cfRule type="containsText" dxfId="29" priority="33" operator="containsText" text="Призер">
      <formula>NOT(ISERROR(SEARCH("Призер",R9)))</formula>
    </cfRule>
    <cfRule type="containsText" dxfId="28" priority="34" operator="containsText" text="Победитель">
      <formula>NOT(ISERROR(SEARCH("Победитель",R9)))</formula>
    </cfRule>
    <cfRule type="containsText" dxfId="27" priority="35" operator="containsText" text="Призер">
      <formula>NOT(ISERROR(SEARCH("Призер",R9)))</formula>
    </cfRule>
    <cfRule type="containsText" dxfId="26" priority="36" operator="containsText" text="Победитель">
      <formula>NOT(ISERROR(SEARCH("Победитель",R9)))</formula>
    </cfRule>
    <cfRule type="containsText" dxfId="25" priority="37" operator="containsText" text="Призер">
      <formula>NOT(ISERROR(SEARCH("Призер",R9)))</formula>
    </cfRule>
    <cfRule type="containsText" dxfId="24" priority="38" operator="containsText" text="Победитель">
      <formula>NOT(ISERROR(SEARCH("Победитель",R9)))</formula>
    </cfRule>
  </conditionalFormatting>
  <conditionalFormatting sqref="Q4 Q9:Q1048568">
    <cfRule type="expression" priority="32">
      <formula>25*MAX(Q:Q)/(O10)</formula>
    </cfRule>
  </conditionalFormatting>
  <conditionalFormatting sqref="M7:M8">
    <cfRule type="colorScale" priority="29">
      <colorScale>
        <cfvo type="min" val="0"/>
        <cfvo type="max" val="0"/>
        <color theme="0"/>
        <color theme="5"/>
      </colorScale>
    </cfRule>
    <cfRule type="colorScale" priority="30">
      <colorScale>
        <cfvo type="min" val="0"/>
        <cfvo type="max" val="0"/>
        <color theme="0"/>
        <color theme="5"/>
      </colorScale>
    </cfRule>
    <cfRule type="colorScale" priority="31">
      <colorScale>
        <cfvo type="min" val="0"/>
        <cfvo type="max" val="0"/>
        <color theme="0"/>
        <color rgb="FFFF0000"/>
      </colorScale>
    </cfRule>
  </conditionalFormatting>
  <conditionalFormatting sqref="O7:O8">
    <cfRule type="colorScale" priority="26">
      <colorScale>
        <cfvo type="min" val="0"/>
        <cfvo type="max" val="0"/>
        <color theme="0"/>
        <color theme="5"/>
      </colorScale>
    </cfRule>
    <cfRule type="colorScale" priority="27">
      <colorScale>
        <cfvo type="min" val="0"/>
        <cfvo type="max" val="0"/>
        <color theme="0"/>
        <color theme="5"/>
      </colorScale>
    </cfRule>
    <cfRule type="colorScale" priority="28">
      <colorScale>
        <cfvo type="min" val="0"/>
        <cfvo type="max" val="0"/>
        <color theme="0"/>
        <color rgb="FFFF0000"/>
      </colorScale>
    </cfRule>
  </conditionalFormatting>
  <conditionalFormatting sqref="Q7:Q8">
    <cfRule type="colorScale" priority="23">
      <colorScale>
        <cfvo type="min" val="0"/>
        <cfvo type="max" val="0"/>
        <color theme="0"/>
        <color theme="5"/>
      </colorScale>
    </cfRule>
    <cfRule type="colorScale" priority="24">
      <colorScale>
        <cfvo type="min" val="0"/>
        <cfvo type="max" val="0"/>
        <color theme="0"/>
        <color theme="5"/>
      </colorScale>
    </cfRule>
    <cfRule type="colorScale" priority="25">
      <colorScale>
        <cfvo type="min" val="0"/>
        <cfvo type="max" val="0"/>
        <color theme="0"/>
        <color rgb="FFFF0000"/>
      </colorScale>
    </cfRule>
  </conditionalFormatting>
  <conditionalFormatting sqref="Q9:Q30">
    <cfRule type="expression" priority="22">
      <formula>25*MAX(Q:Q)/(#REF!)</formula>
    </cfRule>
  </conditionalFormatting>
  <conditionalFormatting sqref="H17">
    <cfRule type="colorScale" priority="20">
      <colorScale>
        <cfvo type="min" val="0"/>
        <cfvo type="max" val="0"/>
        <color theme="0"/>
        <color theme="7"/>
      </colorScale>
    </cfRule>
    <cfRule type="colorScale" priority="21">
      <colorScale>
        <cfvo type="min" val="0"/>
        <cfvo type="max" val="0"/>
        <color theme="0"/>
        <color theme="4"/>
      </colorScale>
    </cfRule>
  </conditionalFormatting>
  <conditionalFormatting sqref="J17">
    <cfRule type="colorScale" priority="17">
      <colorScale>
        <cfvo type="min" val="0"/>
        <cfvo type="max" val="0"/>
        <color theme="0"/>
        <color theme="8"/>
      </colorScale>
    </cfRule>
    <cfRule type="colorScale" priority="18">
      <colorScale>
        <cfvo type="min" val="0"/>
        <cfvo type="max" val="0"/>
        <color rgb="FFFF7128"/>
        <color rgb="FFFFEF9C"/>
      </colorScale>
    </cfRule>
    <cfRule type="colorScale" priority="19">
      <colorScale>
        <cfvo type="min" val="0"/>
        <cfvo type="max" val="0"/>
        <color theme="0"/>
        <color theme="5"/>
      </colorScale>
    </cfRule>
  </conditionalFormatting>
  <conditionalFormatting sqref="P17">
    <cfRule type="colorScale" priority="16">
      <colorScale>
        <cfvo type="min" val="0"/>
        <cfvo type="max" val="0"/>
        <color theme="0"/>
        <color rgb="FFFFFF00"/>
      </colorScale>
    </cfRule>
  </conditionalFormatting>
  <conditionalFormatting sqref="Q3:Q6">
    <cfRule type="expression" priority="15">
      <formula>25*MAX(Q:Q)/(#REF!)</formula>
    </cfRule>
  </conditionalFormatting>
  <conditionalFormatting sqref="Q1:Q3">
    <cfRule type="expression" priority="14">
      <formula>25*MAX(Q:Q)/(#REF!)</formula>
    </cfRule>
  </conditionalFormatting>
  <conditionalFormatting sqref="Q1048569:Q1048576">
    <cfRule type="expression" priority="203">
      <formula>25*MAX(Q:Q)/(O6)</formula>
    </cfRule>
  </conditionalFormatting>
  <conditionalFormatting sqref="L9:L30">
    <cfRule type="colorScale" priority="205">
      <colorScale>
        <cfvo type="min" val="0"/>
        <cfvo type="max" val="0"/>
        <color theme="0"/>
        <color theme="6"/>
      </colorScale>
    </cfRule>
    <cfRule type="colorScale" priority="206">
      <colorScale>
        <cfvo type="min" val="0"/>
        <cfvo type="max" val="0"/>
        <color theme="0"/>
        <color theme="6"/>
      </colorScale>
    </cfRule>
  </conditionalFormatting>
  <conditionalFormatting sqref="H9:H30">
    <cfRule type="colorScale" priority="209">
      <colorScale>
        <cfvo type="min" val="0"/>
        <cfvo type="max" val="0"/>
        <color theme="0"/>
        <color theme="7"/>
      </colorScale>
    </cfRule>
    <cfRule type="colorScale" priority="210">
      <colorScale>
        <cfvo type="min" val="0"/>
        <cfvo type="max" val="0"/>
        <color theme="0"/>
        <color theme="4"/>
      </colorScale>
    </cfRule>
  </conditionalFormatting>
  <conditionalFormatting sqref="J9:J30">
    <cfRule type="colorScale" priority="213">
      <colorScale>
        <cfvo type="min" val="0"/>
        <cfvo type="max" val="0"/>
        <color theme="0"/>
        <color theme="8"/>
      </colorScale>
    </cfRule>
    <cfRule type="colorScale" priority="214">
      <colorScale>
        <cfvo type="min" val="0"/>
        <cfvo type="max" val="0"/>
        <color theme="0"/>
        <color theme="8"/>
      </colorScale>
    </cfRule>
    <cfRule type="colorScale" priority="215">
      <colorScale>
        <cfvo type="min" val="0"/>
        <cfvo type="max" val="0"/>
        <color theme="0"/>
        <color theme="8"/>
      </colorScale>
    </cfRule>
    <cfRule type="colorScale" priority="216">
      <colorScale>
        <cfvo type="min" val="0"/>
        <cfvo type="max" val="0"/>
        <color rgb="FFFF7128"/>
        <color rgb="FFFFEF9C"/>
      </colorScale>
    </cfRule>
    <cfRule type="colorScale" priority="217">
      <colorScale>
        <cfvo type="min" val="0"/>
        <cfvo type="max" val="0"/>
        <color theme="0"/>
        <color theme="5"/>
      </colorScale>
    </cfRule>
  </conditionalFormatting>
  <conditionalFormatting sqref="L9:L30">
    <cfRule type="colorScale" priority="223">
      <colorScale>
        <cfvo type="min" val="0"/>
        <cfvo type="max" val="0"/>
        <color theme="0"/>
        <color theme="6"/>
      </colorScale>
    </cfRule>
  </conditionalFormatting>
  <conditionalFormatting sqref="P9:P30">
    <cfRule type="colorScale" priority="225">
      <colorScale>
        <cfvo type="min" val="0"/>
        <cfvo type="max" val="0"/>
        <color theme="0"/>
        <color rgb="FFFFFF00"/>
      </colorScale>
    </cfRule>
    <cfRule type="colorScale" priority="226">
      <colorScale>
        <cfvo type="min" val="0"/>
        <cfvo type="max" val="0"/>
        <color theme="0"/>
        <color rgb="FFFFFF00"/>
      </colorScale>
    </cfRule>
  </conditionalFormatting>
  <dataValidations count="9">
    <dataValidation type="list" allowBlank="1" showInputMessage="1" sqref="D29:D30">
      <formula1>оо</formula1>
    </dataValidation>
    <dataValidation type="list" allowBlank="1" showInputMessage="1" showErrorMessage="1" sqref="E9:E30">
      <formula1>кла</formula1>
    </dataValidation>
    <dataValidation type="list" allowBlank="1" showInputMessage="1" showErrorMessage="1" sqref="D9:D28">
      <formula1>оо</formula1>
    </dataValidation>
    <dataValidation type="custom" allowBlank="1" showInputMessage="1" showErrorMessage="1" errorTitle="Ввод в эту ячейку запрещен" error="Нажмите клавишу Esc или щёлкните кнопку Отмена или закройте это окно" sqref="R9:R30">
      <formula1>FALSE</formula1>
    </dataValidation>
    <dataValidation allowBlank="1" showInputMessage="1" showErrorMessage="1" errorTitle="Допустимый результат" error="Допустимый результат должен быть в секундах" sqref="K9:K30 M9:M30 O9:O30"/>
    <dataValidation allowBlank="1" showInputMessage="1" errorTitle="Ошибка ввода!" error="Допустимое значение может быть от 0 до 25" sqref="G9:G30"/>
    <dataValidation type="list" allowBlank="1" showInputMessage="1" errorTitle="Ошибка ввода!" error="Допустимое значение может быть от 0 до 20" sqref="I9:I30">
      <formula1>г2</formula1>
    </dataValidation>
    <dataValidation allowBlank="1" promptTitle="ВАЖНО!" prompt="Убедитесь, что фамилия, имя и отчество введены ПОЛНОСТЬЮ!!!" sqref="C9:C30"/>
    <dataValidation type="custom" allowBlank="1" showInputMessage="1" errorTitle="Ввод в эту ячейку запрещён" error="Нажмите клавишу Esc или щёлкните кнопку Отмена или закройте это окно" sqref="J9:J30 H9:H30 L9:L30 N9:N30 P9:Q30">
      <formula1>FALSE</formula1>
    </dataValidation>
  </dataValidations>
  <pageMargins left="0.59055118110236227" right="0.19685039370078741" top="0.41592261904761907" bottom="0.19685039370078741" header="0" footer="0"/>
  <pageSetup paperSize="9" scale="65" orientation="landscape" verticalDpi="0" r:id="rId1"/>
  <headerFooter>
    <oddHeader xml:space="preserve">&amp;CУправление образования администрации города Хабаровска
Муниципальное автономноее учреждение "Центр развития образования"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102"/>
  <sheetViews>
    <sheetView workbookViewId="0">
      <selection activeCell="E13" sqref="E13"/>
    </sheetView>
  </sheetViews>
  <sheetFormatPr defaultRowHeight="15"/>
  <cols>
    <col min="1" max="1" width="9.140625" style="8"/>
    <col min="2" max="2" width="28.85546875" style="7" customWidth="1"/>
    <col min="3" max="3" width="9.140625" style="8"/>
    <col min="4" max="4" width="38.42578125" style="8" customWidth="1"/>
    <col min="5" max="16384" width="9.140625" style="8"/>
  </cols>
  <sheetData>
    <row r="1" spans="3:7">
      <c r="C1" s="14">
        <v>4</v>
      </c>
    </row>
    <row r="2" spans="3:7">
      <c r="C2" s="9">
        <v>5</v>
      </c>
      <c r="D2" s="1" t="s">
        <v>58</v>
      </c>
      <c r="E2" s="9"/>
      <c r="F2" s="9"/>
      <c r="G2" s="8">
        <v>0</v>
      </c>
    </row>
    <row r="3" spans="3:7">
      <c r="C3" s="9">
        <v>6</v>
      </c>
      <c r="D3" s="1" t="s">
        <v>44</v>
      </c>
      <c r="E3" s="9"/>
      <c r="F3" s="9"/>
      <c r="G3" s="8">
        <v>0.1</v>
      </c>
    </row>
    <row r="4" spans="3:7">
      <c r="C4" s="9">
        <v>7</v>
      </c>
      <c r="D4" s="1" t="s">
        <v>45</v>
      </c>
      <c r="E4" s="9"/>
      <c r="F4" s="9"/>
      <c r="G4" s="8">
        <v>0.2</v>
      </c>
    </row>
    <row r="5" spans="3:7">
      <c r="C5" s="9">
        <v>8</v>
      </c>
      <c r="D5" s="1" t="s">
        <v>59</v>
      </c>
      <c r="E5" s="9"/>
      <c r="F5" s="9"/>
      <c r="G5" s="8">
        <v>0.3</v>
      </c>
    </row>
    <row r="6" spans="3:7">
      <c r="C6" s="9">
        <v>9</v>
      </c>
      <c r="D6" s="1" t="s">
        <v>10</v>
      </c>
      <c r="E6" s="9"/>
      <c r="F6" s="9"/>
      <c r="G6" s="8">
        <v>0.4</v>
      </c>
    </row>
    <row r="7" spans="3:7">
      <c r="C7" s="9">
        <v>10</v>
      </c>
      <c r="D7" s="1" t="s">
        <v>60</v>
      </c>
      <c r="E7" s="9"/>
      <c r="F7" s="9"/>
      <c r="G7" s="8">
        <v>0.5</v>
      </c>
    </row>
    <row r="8" spans="3:7">
      <c r="C8" s="9">
        <v>11</v>
      </c>
      <c r="D8" s="1" t="s">
        <v>11</v>
      </c>
      <c r="E8" s="9"/>
      <c r="F8" s="9"/>
      <c r="G8" s="8">
        <v>0.6</v>
      </c>
    </row>
    <row r="9" spans="3:7">
      <c r="C9" s="9"/>
      <c r="D9" s="1" t="s">
        <v>56</v>
      </c>
      <c r="E9" s="9"/>
      <c r="F9" s="9"/>
      <c r="G9" s="8">
        <v>0.7</v>
      </c>
    </row>
    <row r="10" spans="3:7">
      <c r="C10" s="9"/>
      <c r="D10" s="1" t="s">
        <v>61</v>
      </c>
      <c r="E10" s="9"/>
      <c r="F10" s="9"/>
      <c r="G10" s="8">
        <v>0.8</v>
      </c>
    </row>
    <row r="11" spans="3:7">
      <c r="C11" s="9"/>
      <c r="D11" s="1" t="s">
        <v>12</v>
      </c>
      <c r="E11" s="9"/>
      <c r="F11" s="9"/>
      <c r="G11" s="8">
        <v>0.9</v>
      </c>
    </row>
    <row r="12" spans="3:7">
      <c r="C12" s="9"/>
      <c r="D12" s="1" t="s">
        <v>13</v>
      </c>
      <c r="E12" s="9"/>
      <c r="F12" s="9"/>
      <c r="G12" s="8">
        <v>1</v>
      </c>
    </row>
    <row r="13" spans="3:7">
      <c r="C13" s="9"/>
      <c r="D13" s="1" t="s">
        <v>46</v>
      </c>
      <c r="E13" s="9"/>
      <c r="F13" s="9"/>
      <c r="G13" s="8">
        <v>1.1000000000000001</v>
      </c>
    </row>
    <row r="14" spans="3:7">
      <c r="C14" s="9"/>
      <c r="D14" s="1" t="s">
        <v>14</v>
      </c>
      <c r="E14" s="9"/>
      <c r="F14" s="9"/>
      <c r="G14" s="8">
        <v>1.2</v>
      </c>
    </row>
    <row r="15" spans="3:7" ht="14.25" customHeight="1">
      <c r="C15" s="9"/>
      <c r="D15" s="1" t="s">
        <v>51</v>
      </c>
      <c r="E15" s="9"/>
      <c r="F15" s="9"/>
      <c r="G15" s="8">
        <v>1.3</v>
      </c>
    </row>
    <row r="16" spans="3:7">
      <c r="C16" s="9"/>
      <c r="D16" s="1" t="s">
        <v>57</v>
      </c>
      <c r="E16" s="9"/>
      <c r="F16" s="9"/>
      <c r="G16" s="8">
        <v>1.4</v>
      </c>
    </row>
    <row r="17" spans="3:7">
      <c r="C17" s="9"/>
      <c r="D17" s="1" t="s">
        <v>15</v>
      </c>
      <c r="E17" s="9"/>
      <c r="F17" s="9"/>
      <c r="G17" s="8">
        <v>1.5</v>
      </c>
    </row>
    <row r="18" spans="3:7">
      <c r="C18" s="9"/>
      <c r="D18" s="1" t="s">
        <v>47</v>
      </c>
      <c r="E18" s="9"/>
      <c r="F18" s="9"/>
      <c r="G18" s="8">
        <v>1.6</v>
      </c>
    </row>
    <row r="19" spans="3:7">
      <c r="C19" s="9"/>
      <c r="D19" s="1" t="s">
        <v>62</v>
      </c>
      <c r="E19" s="9"/>
      <c r="F19" s="9"/>
      <c r="G19" s="8">
        <v>1.7</v>
      </c>
    </row>
    <row r="20" spans="3:7">
      <c r="C20" s="9"/>
      <c r="D20" s="1" t="s">
        <v>54</v>
      </c>
      <c r="E20" s="9"/>
      <c r="F20" s="9"/>
      <c r="G20" s="8">
        <v>1.8</v>
      </c>
    </row>
    <row r="21" spans="3:7">
      <c r="C21" s="9"/>
      <c r="D21" s="1" t="s">
        <v>16</v>
      </c>
      <c r="E21" s="9"/>
      <c r="F21" s="9"/>
      <c r="G21" s="8">
        <v>1.9</v>
      </c>
    </row>
    <row r="22" spans="3:7">
      <c r="C22" s="9"/>
      <c r="D22" s="1" t="s">
        <v>17</v>
      </c>
      <c r="E22" s="9"/>
      <c r="F22" s="9"/>
      <c r="G22" s="8">
        <v>2</v>
      </c>
    </row>
    <row r="23" spans="3:7">
      <c r="C23" s="9"/>
      <c r="D23" s="1" t="s">
        <v>18</v>
      </c>
      <c r="E23" s="9"/>
      <c r="F23" s="9"/>
      <c r="G23" s="8">
        <v>2.1</v>
      </c>
    </row>
    <row r="24" spans="3:7">
      <c r="C24" s="9"/>
      <c r="D24" s="1" t="s">
        <v>19</v>
      </c>
      <c r="E24" s="9"/>
      <c r="F24" s="9"/>
      <c r="G24" s="8">
        <v>2.2000000000000002</v>
      </c>
    </row>
    <row r="25" spans="3:7">
      <c r="C25" s="9"/>
      <c r="D25" s="1" t="s">
        <v>53</v>
      </c>
      <c r="E25" s="9"/>
      <c r="F25" s="9"/>
      <c r="G25" s="8">
        <v>2.2999999999999998</v>
      </c>
    </row>
    <row r="26" spans="3:7">
      <c r="C26" s="9"/>
      <c r="D26" s="1" t="s">
        <v>55</v>
      </c>
      <c r="E26" s="9"/>
      <c r="F26" s="9"/>
      <c r="G26" s="8">
        <v>2.4</v>
      </c>
    </row>
    <row r="27" spans="3:7">
      <c r="C27" s="9"/>
      <c r="D27" s="1" t="s">
        <v>20</v>
      </c>
      <c r="E27" s="9"/>
      <c r="F27" s="9"/>
      <c r="G27" s="8">
        <v>2.5</v>
      </c>
    </row>
    <row r="28" spans="3:7">
      <c r="C28" s="9"/>
      <c r="D28" s="1" t="s">
        <v>21</v>
      </c>
      <c r="E28" s="9"/>
      <c r="F28" s="9"/>
      <c r="G28" s="8">
        <v>2.6</v>
      </c>
    </row>
    <row r="29" spans="3:7">
      <c r="C29" s="9"/>
      <c r="D29" s="1" t="s">
        <v>63</v>
      </c>
      <c r="E29" s="9"/>
      <c r="F29" s="9"/>
      <c r="G29" s="8">
        <v>2.7</v>
      </c>
    </row>
    <row r="30" spans="3:7">
      <c r="C30" s="9"/>
      <c r="D30" s="1" t="s">
        <v>64</v>
      </c>
      <c r="E30" s="9"/>
      <c r="F30" s="9"/>
      <c r="G30" s="8">
        <v>2.8</v>
      </c>
    </row>
    <row r="31" spans="3:7">
      <c r="C31" s="9"/>
      <c r="D31" s="1" t="s">
        <v>22</v>
      </c>
      <c r="E31" s="9"/>
      <c r="F31" s="9"/>
      <c r="G31" s="8">
        <v>2.9</v>
      </c>
    </row>
    <row r="32" spans="3:7">
      <c r="C32" s="9"/>
      <c r="D32" s="1" t="s">
        <v>23</v>
      </c>
      <c r="E32" s="9"/>
      <c r="F32" s="9"/>
      <c r="G32" s="8">
        <v>3</v>
      </c>
    </row>
    <row r="33" spans="3:7">
      <c r="C33" s="9"/>
      <c r="D33" s="1" t="s">
        <v>24</v>
      </c>
      <c r="E33" s="9"/>
      <c r="F33" s="9"/>
      <c r="G33" s="8">
        <v>3.1</v>
      </c>
    </row>
    <row r="34" spans="3:7">
      <c r="C34" s="9"/>
      <c r="D34" s="1" t="s">
        <v>25</v>
      </c>
      <c r="E34" s="9"/>
      <c r="F34" s="9"/>
      <c r="G34" s="8">
        <v>3.2</v>
      </c>
    </row>
    <row r="35" spans="3:7">
      <c r="C35" s="9"/>
      <c r="D35" s="1" t="s">
        <v>48</v>
      </c>
      <c r="E35" s="9"/>
      <c r="F35" s="9"/>
      <c r="G35" s="8">
        <v>3.3</v>
      </c>
    </row>
    <row r="36" spans="3:7">
      <c r="C36" s="9"/>
      <c r="D36" s="1" t="s">
        <v>65</v>
      </c>
      <c r="E36" s="9"/>
      <c r="F36" s="9"/>
      <c r="G36" s="8">
        <v>3.4</v>
      </c>
    </row>
    <row r="37" spans="3:7">
      <c r="C37" s="9"/>
      <c r="D37" s="1" t="s">
        <v>26</v>
      </c>
      <c r="E37" s="9"/>
      <c r="F37" s="9"/>
      <c r="G37" s="8">
        <v>3.5</v>
      </c>
    </row>
    <row r="38" spans="3:7">
      <c r="C38" s="9"/>
      <c r="D38" s="1" t="s">
        <v>27</v>
      </c>
      <c r="E38" s="9"/>
      <c r="F38" s="9"/>
      <c r="G38" s="8">
        <v>3.6</v>
      </c>
    </row>
    <row r="39" spans="3:7">
      <c r="C39" s="9"/>
      <c r="D39" s="1" t="s">
        <v>28</v>
      </c>
      <c r="E39" s="9"/>
      <c r="F39" s="9"/>
      <c r="G39" s="8">
        <v>3.7</v>
      </c>
    </row>
    <row r="40" spans="3:7">
      <c r="C40" s="9"/>
      <c r="D40" s="1" t="s">
        <v>29</v>
      </c>
      <c r="E40" s="9"/>
      <c r="F40" s="9"/>
      <c r="G40" s="8">
        <v>3.8</v>
      </c>
    </row>
    <row r="41" spans="3:7">
      <c r="C41" s="9"/>
      <c r="D41" s="1" t="s">
        <v>30</v>
      </c>
      <c r="E41" s="9"/>
      <c r="F41" s="9"/>
      <c r="G41" s="8">
        <v>3.9</v>
      </c>
    </row>
    <row r="42" spans="3:7">
      <c r="C42" s="9"/>
      <c r="D42" s="1" t="s">
        <v>66</v>
      </c>
      <c r="E42" s="9"/>
      <c r="F42" s="9"/>
      <c r="G42" s="8">
        <v>4</v>
      </c>
    </row>
    <row r="43" spans="3:7">
      <c r="C43" s="9"/>
      <c r="D43" s="1" t="s">
        <v>31</v>
      </c>
      <c r="E43" s="9"/>
      <c r="F43" s="9"/>
      <c r="G43" s="8">
        <v>4.0999999999999996</v>
      </c>
    </row>
    <row r="44" spans="3:7">
      <c r="C44" s="9"/>
      <c r="D44" s="1" t="s">
        <v>32</v>
      </c>
      <c r="E44" s="9"/>
      <c r="F44" s="9"/>
      <c r="G44" s="8">
        <v>4.2</v>
      </c>
    </row>
    <row r="45" spans="3:7">
      <c r="C45" s="9"/>
      <c r="D45" s="1" t="s">
        <v>33</v>
      </c>
      <c r="E45" s="9"/>
      <c r="F45" s="9"/>
      <c r="G45" s="8">
        <v>4.3</v>
      </c>
    </row>
    <row r="46" spans="3:7">
      <c r="C46" s="9"/>
      <c r="D46" s="1" t="s">
        <v>34</v>
      </c>
      <c r="E46" s="9"/>
      <c r="F46" s="9"/>
      <c r="G46" s="8">
        <v>4.4000000000000004</v>
      </c>
    </row>
    <row r="47" spans="3:7">
      <c r="C47" s="9"/>
      <c r="D47" s="1" t="s">
        <v>35</v>
      </c>
      <c r="E47" s="9"/>
      <c r="F47" s="9"/>
      <c r="G47" s="8">
        <v>4.5</v>
      </c>
    </row>
    <row r="48" spans="3:7">
      <c r="C48" s="9"/>
      <c r="D48" s="1" t="s">
        <v>67</v>
      </c>
      <c r="E48" s="9"/>
      <c r="F48" s="9"/>
      <c r="G48" s="8">
        <v>4.5999999999999996</v>
      </c>
    </row>
    <row r="49" spans="3:7">
      <c r="C49" s="9"/>
      <c r="D49" s="1" t="s">
        <v>68</v>
      </c>
      <c r="E49" s="9"/>
      <c r="F49" s="9"/>
      <c r="G49" s="8">
        <v>4.7</v>
      </c>
    </row>
    <row r="50" spans="3:7">
      <c r="C50" s="9"/>
      <c r="D50" s="1" t="s">
        <v>36</v>
      </c>
      <c r="E50" s="9"/>
      <c r="F50" s="9"/>
      <c r="G50" s="8">
        <v>4.8</v>
      </c>
    </row>
    <row r="51" spans="3:7">
      <c r="C51" s="9"/>
      <c r="D51" s="1" t="s">
        <v>37</v>
      </c>
      <c r="E51" s="9"/>
      <c r="F51" s="9"/>
      <c r="G51" s="8">
        <v>4.9000000000000004</v>
      </c>
    </row>
    <row r="52" spans="3:7">
      <c r="C52" s="9"/>
      <c r="D52" s="1" t="s">
        <v>38</v>
      </c>
      <c r="E52" s="9"/>
      <c r="F52" s="9"/>
      <c r="G52" s="8">
        <v>5</v>
      </c>
    </row>
    <row r="53" spans="3:7">
      <c r="C53" s="9"/>
      <c r="D53" s="1" t="s">
        <v>69</v>
      </c>
      <c r="E53" s="9"/>
      <c r="F53" s="9"/>
      <c r="G53" s="8">
        <v>5.0999999999999996</v>
      </c>
    </row>
    <row r="54" spans="3:7">
      <c r="C54" s="9"/>
      <c r="D54" s="1" t="s">
        <v>70</v>
      </c>
      <c r="E54" s="9"/>
      <c r="F54" s="9"/>
      <c r="G54" s="8">
        <v>5.2</v>
      </c>
    </row>
    <row r="55" spans="3:7">
      <c r="C55" s="9"/>
      <c r="D55" s="1" t="s">
        <v>71</v>
      </c>
      <c r="E55" s="9"/>
      <c r="F55" s="9"/>
      <c r="G55" s="8">
        <v>5.3</v>
      </c>
    </row>
    <row r="56" spans="3:7">
      <c r="C56" s="9"/>
      <c r="D56" s="1" t="s">
        <v>49</v>
      </c>
      <c r="E56" s="9"/>
      <c r="F56" s="9"/>
      <c r="G56" s="8">
        <v>5.4</v>
      </c>
    </row>
    <row r="57" spans="3:7">
      <c r="C57" s="9"/>
      <c r="D57" s="1" t="s">
        <v>52</v>
      </c>
      <c r="E57" s="9"/>
      <c r="F57" s="9"/>
      <c r="G57" s="8">
        <v>5.5</v>
      </c>
    </row>
    <row r="58" spans="3:7">
      <c r="C58" s="9"/>
      <c r="D58" s="1" t="s">
        <v>72</v>
      </c>
      <c r="E58" s="9"/>
      <c r="F58" s="9"/>
      <c r="G58" s="8">
        <v>5.6</v>
      </c>
    </row>
    <row r="59" spans="3:7">
      <c r="C59" s="9"/>
      <c r="D59" s="1" t="s">
        <v>73</v>
      </c>
      <c r="E59" s="9"/>
      <c r="F59" s="9"/>
      <c r="G59" s="8">
        <v>5.7</v>
      </c>
    </row>
    <row r="60" spans="3:7">
      <c r="C60" s="9"/>
      <c r="D60" s="1" t="s">
        <v>74</v>
      </c>
      <c r="E60" s="9"/>
      <c r="F60" s="9"/>
      <c r="G60" s="8">
        <v>5.8</v>
      </c>
    </row>
    <row r="61" spans="3:7">
      <c r="C61" s="9"/>
      <c r="D61" s="1" t="s">
        <v>39</v>
      </c>
      <c r="E61" s="9"/>
      <c r="F61" s="9"/>
      <c r="G61" s="8">
        <v>5.9</v>
      </c>
    </row>
    <row r="62" spans="3:7">
      <c r="C62" s="9"/>
      <c r="D62" s="1" t="s">
        <v>75</v>
      </c>
      <c r="E62" s="9"/>
      <c r="F62" s="9"/>
      <c r="G62" s="8">
        <v>6</v>
      </c>
    </row>
    <row r="63" spans="3:7" ht="15.75" customHeight="1">
      <c r="C63" s="9"/>
      <c r="D63" s="1" t="s">
        <v>50</v>
      </c>
      <c r="E63" s="9"/>
      <c r="F63" s="9"/>
      <c r="G63" s="8">
        <v>6.1</v>
      </c>
    </row>
    <row r="64" spans="3:7">
      <c r="C64" s="9"/>
      <c r="D64" s="1" t="s">
        <v>40</v>
      </c>
      <c r="E64" s="9"/>
      <c r="F64" s="9"/>
      <c r="G64" s="8">
        <v>6.2</v>
      </c>
    </row>
    <row r="65" spans="2:7">
      <c r="C65" s="9"/>
      <c r="D65" s="1" t="s">
        <v>41</v>
      </c>
      <c r="E65" s="9"/>
      <c r="F65" s="9"/>
      <c r="G65" s="8">
        <v>6.3</v>
      </c>
    </row>
    <row r="66" spans="2:7">
      <c r="C66" s="9"/>
      <c r="D66" s="1" t="s">
        <v>42</v>
      </c>
      <c r="E66" s="9"/>
      <c r="F66" s="9"/>
      <c r="G66" s="8">
        <v>6.4</v>
      </c>
    </row>
    <row r="67" spans="2:7">
      <c r="C67" s="9"/>
      <c r="D67" s="1" t="s">
        <v>43</v>
      </c>
      <c r="E67" s="9"/>
      <c r="F67" s="9"/>
      <c r="G67" s="8">
        <v>6.5</v>
      </c>
    </row>
    <row r="68" spans="2:7">
      <c r="C68" s="9"/>
      <c r="D68" s="1" t="s">
        <v>76</v>
      </c>
      <c r="E68" s="9"/>
      <c r="F68" s="9"/>
      <c r="G68" s="8">
        <v>6.6</v>
      </c>
    </row>
    <row r="69" spans="2:7">
      <c r="B69" s="1"/>
      <c r="C69" s="9"/>
      <c r="D69" s="9"/>
      <c r="E69" s="9"/>
      <c r="F69" s="9"/>
      <c r="G69" s="8">
        <v>6.7</v>
      </c>
    </row>
    <row r="70" spans="2:7">
      <c r="B70" s="2"/>
      <c r="C70" s="9"/>
      <c r="D70" s="9"/>
      <c r="E70" s="9"/>
      <c r="F70" s="9"/>
      <c r="G70" s="8">
        <v>6.8</v>
      </c>
    </row>
    <row r="71" spans="2:7">
      <c r="B71" s="2"/>
      <c r="G71" s="8">
        <v>6.9</v>
      </c>
    </row>
    <row r="72" spans="2:7">
      <c r="G72" s="8">
        <v>7</v>
      </c>
    </row>
    <row r="73" spans="2:7">
      <c r="G73" s="8">
        <v>7.1</v>
      </c>
    </row>
    <row r="74" spans="2:7">
      <c r="G74" s="8">
        <v>7.2</v>
      </c>
    </row>
    <row r="75" spans="2:7">
      <c r="G75" s="8">
        <v>7.3</v>
      </c>
    </row>
    <row r="76" spans="2:7">
      <c r="G76" s="8">
        <v>7.4</v>
      </c>
    </row>
    <row r="77" spans="2:7">
      <c r="G77" s="8">
        <v>7.5</v>
      </c>
    </row>
    <row r="78" spans="2:7">
      <c r="G78" s="8">
        <v>7.6</v>
      </c>
    </row>
    <row r="79" spans="2:7">
      <c r="G79" s="8">
        <v>7.7</v>
      </c>
    </row>
    <row r="80" spans="2:7">
      <c r="G80" s="8">
        <v>7.8</v>
      </c>
    </row>
    <row r="81" spans="7:7">
      <c r="G81" s="8">
        <v>7.9</v>
      </c>
    </row>
    <row r="82" spans="7:7">
      <c r="G82" s="8">
        <v>8</v>
      </c>
    </row>
    <row r="83" spans="7:7">
      <c r="G83" s="8">
        <v>8.1</v>
      </c>
    </row>
    <row r="84" spans="7:7">
      <c r="G84" s="8">
        <v>8.1999999999999993</v>
      </c>
    </row>
    <row r="85" spans="7:7">
      <c r="G85" s="8">
        <v>8.3000000000000007</v>
      </c>
    </row>
    <row r="86" spans="7:7">
      <c r="G86" s="8">
        <v>8.4</v>
      </c>
    </row>
    <row r="87" spans="7:7">
      <c r="G87" s="8">
        <v>8.5</v>
      </c>
    </row>
    <row r="88" spans="7:7">
      <c r="G88" s="8">
        <v>8.6</v>
      </c>
    </row>
    <row r="89" spans="7:7">
      <c r="G89" s="8">
        <v>8.6999999999999993</v>
      </c>
    </row>
    <row r="90" spans="7:7">
      <c r="G90" s="8">
        <v>8.8000000000000007</v>
      </c>
    </row>
    <row r="91" spans="7:7">
      <c r="G91" s="8">
        <v>8.9</v>
      </c>
    </row>
    <row r="92" spans="7:7">
      <c r="G92" s="8">
        <v>9</v>
      </c>
    </row>
    <row r="93" spans="7:7">
      <c r="G93" s="8">
        <v>9.1</v>
      </c>
    </row>
    <row r="94" spans="7:7">
      <c r="G94" s="8">
        <v>9.1999999999999993</v>
      </c>
    </row>
    <row r="95" spans="7:7">
      <c r="G95" s="8">
        <v>9.3000000000000007</v>
      </c>
    </row>
    <row r="96" spans="7:7">
      <c r="G96" s="8">
        <v>9.4</v>
      </c>
    </row>
    <row r="97" spans="7:7">
      <c r="G97" s="8">
        <v>9.5</v>
      </c>
    </row>
    <row r="98" spans="7:7">
      <c r="G98" s="8">
        <v>9.6</v>
      </c>
    </row>
    <row r="99" spans="7:7">
      <c r="G99" s="8">
        <v>9.6999999999999993</v>
      </c>
    </row>
    <row r="100" spans="7:7">
      <c r="G100" s="8">
        <v>9.8000000000000007</v>
      </c>
    </row>
    <row r="101" spans="7:7">
      <c r="G101" s="8">
        <v>9.9</v>
      </c>
    </row>
    <row r="102" spans="7:7">
      <c r="G102" s="8"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23</vt:i4>
      </vt:variant>
    </vt:vector>
  </HeadingPairs>
  <TitlesOfParts>
    <vt:vector size="30" baseType="lpstr">
      <vt:lpstr>д7-8</vt:lpstr>
      <vt:lpstr>м7-8</vt:lpstr>
      <vt:lpstr>д9-11</vt:lpstr>
      <vt:lpstr>д 9-11</vt:lpstr>
      <vt:lpstr>ю9-11</vt:lpstr>
      <vt:lpstr>д9-11 без 3 дев</vt:lpstr>
      <vt:lpstr>НЕ РЕДАКТИРОВАТЬ</vt:lpstr>
      <vt:lpstr>г2</vt:lpstr>
      <vt:lpstr>гим</vt:lpstr>
      <vt:lpstr>Гимн</vt:lpstr>
      <vt:lpstr>'НЕ РЕДАКТИРОВАТЬ'!Гимнастика</vt:lpstr>
      <vt:lpstr>кл</vt:lpstr>
      <vt:lpstr>кла</vt:lpstr>
      <vt:lpstr>'НЕ РЕДАКТИРОВАТЬ'!Классы</vt:lpstr>
      <vt:lpstr>'д 9-11'!Область_печати</vt:lpstr>
      <vt:lpstr>'д7-8'!Область_печати</vt:lpstr>
      <vt:lpstr>'д9-11'!Область_печати</vt:lpstr>
      <vt:lpstr>'д9-11 без 3 дев'!Область_печати</vt:lpstr>
      <vt:lpstr>'м7-8'!Область_печати</vt:lpstr>
      <vt:lpstr>'ю9-11'!Область_печати</vt:lpstr>
      <vt:lpstr>оо</vt:lpstr>
      <vt:lpstr>орг</vt:lpstr>
      <vt:lpstr>'НЕ РЕДАКТИРОВАТЬ'!ОУ</vt:lpstr>
      <vt:lpstr>т2</vt:lpstr>
      <vt:lpstr>т3</vt:lpstr>
      <vt:lpstr>теор2</vt:lpstr>
      <vt:lpstr>'НЕ РЕДАКТИРОВАТЬ'!Теория</vt:lpstr>
      <vt:lpstr>теория1</vt:lpstr>
      <vt:lpstr>школы</vt:lpstr>
      <vt:lpstr>школы1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 Radionov</dc:creator>
  <cp:lastModifiedBy>Леонид</cp:lastModifiedBy>
  <cp:lastPrinted>2017-05-22T02:27:42Z</cp:lastPrinted>
  <dcterms:created xsi:type="dcterms:W3CDTF">2015-11-30T04:27:22Z</dcterms:created>
  <dcterms:modified xsi:type="dcterms:W3CDTF">2017-11-19T23:58:49Z</dcterms:modified>
</cp:coreProperties>
</file>